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augentiusgroup-my.sharepoint.com/personal/mark_harland_iqeq_com/Documents/Documents/IQEQ/IQEQ docs/Sustainability Reporting/2025 Reporting archive/FactBook cuts and GRI index/"/>
    </mc:Choice>
  </mc:AlternateContent>
  <xr:revisionPtr revIDLastSave="953" documentId="8_{EE025621-E47D-4C96-918F-B30D71255346}" xr6:coauthVersionLast="47" xr6:coauthVersionMax="47" xr10:uidLastSave="{1C3D47EB-E04D-4169-9DA2-4C2835682705}"/>
  <bookViews>
    <workbookView xWindow="-110" yWindow="-110" windowWidth="19420" windowHeight="11500" xr2:uid="{535A3A91-A187-450B-BCE4-926514ACEF32}"/>
  </bookViews>
  <sheets>
    <sheet name="ESG Factbook" sheetId="1" r:id="rId1"/>
  </sheets>
  <definedNames>
    <definedName name="ghg_year_type">#REF!</definedName>
    <definedName name="info_company_name">#REF!</definedName>
    <definedName name="MAP_BOARD">#REF!</definedName>
    <definedName name="MAP_COA">#REF!</definedName>
    <definedName name="MAP_DEPT">#REF!</definedName>
    <definedName name="MAP_ENTITY">#REF!</definedName>
    <definedName name="MAP_EXCEPTIONAL">#REF!</definedName>
    <definedName name="MAP_MCODE">#REF!</definedName>
    <definedName name="nt_cov_back_id">#REF!</definedName>
    <definedName name="nt_cov_bio_f">#REF!</definedName>
    <definedName name="nt_cov_optional_text">#REF!</definedName>
    <definedName name="nt_cov_s3_cat">#REF!</definedName>
    <definedName name="nt_cov_text">#REF!</definedName>
    <definedName name="Periods">#REF!</definedName>
    <definedName name="_xlnm.Print_Area" localSheetId="0">'ESG Factbook'!$A$1:$M$461</definedName>
    <definedName name="_xlnm.Print_Titles" localSheetId="0">'ESG Factbook'!$1:$1</definedName>
    <definedName name="ZDefraWast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2" i="1" l="1"/>
  <c r="J192" i="1" l="1"/>
  <c r="K192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L191" i="1"/>
  <c r="H191" i="1"/>
  <c r="G186" i="1"/>
  <c r="G187" i="1"/>
  <c r="G188" i="1"/>
  <c r="G189" i="1"/>
  <c r="G190" i="1"/>
  <c r="G191" i="1"/>
  <c r="G192" i="1"/>
  <c r="F187" i="1"/>
  <c r="F188" i="1"/>
  <c r="F189" i="1"/>
  <c r="F190" i="1"/>
  <c r="F191" i="1"/>
  <c r="F192" i="1"/>
  <c r="F186" i="1"/>
  <c r="M183" i="1"/>
  <c r="J200" i="1" s="1"/>
  <c r="M182" i="1"/>
  <c r="J199" i="1" s="1"/>
  <c r="M181" i="1"/>
  <c r="J198" i="1" s="1"/>
  <c r="M180" i="1"/>
  <c r="J197" i="1" s="1"/>
  <c r="M179" i="1"/>
  <c r="J196" i="1" s="1"/>
  <c r="M178" i="1"/>
  <c r="J195" i="1" s="1"/>
  <c r="M177" i="1"/>
  <c r="K194" i="1" s="1"/>
  <c r="I183" i="1"/>
  <c r="F200" i="1" s="1"/>
  <c r="I182" i="1"/>
  <c r="H199" i="1" s="1"/>
  <c r="I181" i="1"/>
  <c r="G198" i="1" s="1"/>
  <c r="I180" i="1"/>
  <c r="F197" i="1" s="1"/>
  <c r="I179" i="1"/>
  <c r="F196" i="1" s="1"/>
  <c r="I178" i="1"/>
  <c r="F195" i="1" s="1"/>
  <c r="I177" i="1"/>
  <c r="G194" i="1" s="1"/>
  <c r="F184" i="1"/>
  <c r="G184" i="1"/>
  <c r="H184" i="1"/>
  <c r="J184" i="1"/>
  <c r="K184" i="1"/>
  <c r="L184" i="1"/>
  <c r="C184" i="1"/>
  <c r="D184" i="1"/>
  <c r="B184" i="1"/>
  <c r="E178" i="1"/>
  <c r="D195" i="1" s="1"/>
  <c r="E179" i="1"/>
  <c r="C196" i="1" s="1"/>
  <c r="E180" i="1"/>
  <c r="B197" i="1" s="1"/>
  <c r="E181" i="1"/>
  <c r="B198" i="1" s="1"/>
  <c r="E182" i="1"/>
  <c r="B199" i="1" s="1"/>
  <c r="E183" i="1"/>
  <c r="C200" i="1" s="1"/>
  <c r="E177" i="1"/>
  <c r="C194" i="1" s="1"/>
  <c r="C210" i="1"/>
  <c r="D210" i="1"/>
  <c r="F210" i="1"/>
  <c r="G210" i="1"/>
  <c r="H210" i="1"/>
  <c r="J210" i="1"/>
  <c r="K210" i="1"/>
  <c r="L210" i="1"/>
  <c r="B210" i="1"/>
  <c r="E209" i="1"/>
  <c r="D218" i="1" s="1"/>
  <c r="E208" i="1"/>
  <c r="C217" i="1" s="1"/>
  <c r="E207" i="1"/>
  <c r="D216" i="1" s="1"/>
  <c r="E206" i="1"/>
  <c r="B215" i="1" s="1"/>
  <c r="E205" i="1"/>
  <c r="C214" i="1" s="1"/>
  <c r="E204" i="1"/>
  <c r="C213" i="1" s="1"/>
  <c r="E203" i="1"/>
  <c r="D212" i="1" s="1"/>
  <c r="I209" i="1"/>
  <c r="H218" i="1" s="1"/>
  <c r="I208" i="1"/>
  <c r="G217" i="1" s="1"/>
  <c r="I207" i="1"/>
  <c r="F216" i="1" s="1"/>
  <c r="I206" i="1"/>
  <c r="F215" i="1" s="1"/>
  <c r="I205" i="1"/>
  <c r="H214" i="1" s="1"/>
  <c r="I204" i="1"/>
  <c r="F213" i="1" s="1"/>
  <c r="I203" i="1"/>
  <c r="F212" i="1" s="1"/>
  <c r="M204" i="1"/>
  <c r="L213" i="1" s="1"/>
  <c r="M205" i="1"/>
  <c r="J214" i="1" s="1"/>
  <c r="M206" i="1"/>
  <c r="J215" i="1" s="1"/>
  <c r="M207" i="1"/>
  <c r="L216" i="1" s="1"/>
  <c r="M208" i="1"/>
  <c r="J217" i="1" s="1"/>
  <c r="M209" i="1"/>
  <c r="J218" i="1" s="1"/>
  <c r="M203" i="1"/>
  <c r="K212" i="1" s="1"/>
  <c r="D250" i="1"/>
  <c r="E249" i="1"/>
  <c r="E248" i="1"/>
  <c r="E247" i="1"/>
  <c r="E246" i="1"/>
  <c r="E245" i="1"/>
  <c r="M225" i="1"/>
  <c r="M224" i="1"/>
  <c r="M223" i="1"/>
  <c r="M222" i="1"/>
  <c r="M221" i="1"/>
  <c r="M229" i="1"/>
  <c r="M237" i="1"/>
  <c r="M245" i="1"/>
  <c r="I245" i="1"/>
  <c r="M249" i="1"/>
  <c r="M248" i="1"/>
  <c r="M247" i="1"/>
  <c r="M246" i="1"/>
  <c r="I249" i="1"/>
  <c r="I248" i="1"/>
  <c r="I247" i="1"/>
  <c r="I246" i="1"/>
  <c r="M241" i="1"/>
  <c r="M240" i="1"/>
  <c r="M239" i="1"/>
  <c r="M238" i="1"/>
  <c r="M233" i="1"/>
  <c r="M232" i="1"/>
  <c r="M231" i="1"/>
  <c r="M230" i="1"/>
  <c r="J226" i="1"/>
  <c r="K226" i="1"/>
  <c r="L226" i="1"/>
  <c r="J234" i="1"/>
  <c r="K234" i="1"/>
  <c r="L234" i="1"/>
  <c r="C250" i="1"/>
  <c r="F250" i="1"/>
  <c r="G250" i="1"/>
  <c r="H250" i="1"/>
  <c r="J250" i="1"/>
  <c r="K250" i="1"/>
  <c r="L250" i="1"/>
  <c r="B250" i="1"/>
  <c r="J242" i="1"/>
  <c r="K242" i="1"/>
  <c r="L242" i="1"/>
  <c r="D223" i="1"/>
  <c r="D222" i="1"/>
  <c r="D221" i="1"/>
  <c r="H221" i="1"/>
  <c r="H222" i="1"/>
  <c r="H223" i="1"/>
  <c r="D224" i="1"/>
  <c r="H224" i="1"/>
  <c r="D225" i="1"/>
  <c r="H225" i="1"/>
  <c r="I189" i="1" l="1"/>
  <c r="I188" i="1"/>
  <c r="M191" i="1"/>
  <c r="M192" i="1"/>
  <c r="I187" i="1"/>
  <c r="L194" i="1"/>
  <c r="M186" i="1"/>
  <c r="M187" i="1"/>
  <c r="I192" i="1"/>
  <c r="M188" i="1"/>
  <c r="I191" i="1"/>
  <c r="M189" i="1"/>
  <c r="I186" i="1"/>
  <c r="I190" i="1"/>
  <c r="M190" i="1"/>
  <c r="D200" i="1"/>
  <c r="B200" i="1"/>
  <c r="B196" i="1"/>
  <c r="C195" i="1"/>
  <c r="B195" i="1"/>
  <c r="H198" i="1"/>
  <c r="F198" i="1"/>
  <c r="H195" i="1"/>
  <c r="G195" i="1"/>
  <c r="D199" i="1"/>
  <c r="D196" i="1"/>
  <c r="L198" i="1"/>
  <c r="K198" i="1"/>
  <c r="L197" i="1"/>
  <c r="J194" i="1"/>
  <c r="C199" i="1"/>
  <c r="K197" i="1"/>
  <c r="G199" i="1"/>
  <c r="D198" i="1"/>
  <c r="F194" i="1"/>
  <c r="H197" i="1"/>
  <c r="L200" i="1"/>
  <c r="L196" i="1"/>
  <c r="F199" i="1"/>
  <c r="C198" i="1"/>
  <c r="H194" i="1"/>
  <c r="G197" i="1"/>
  <c r="K200" i="1"/>
  <c r="K196" i="1"/>
  <c r="B194" i="1"/>
  <c r="D197" i="1"/>
  <c r="H200" i="1"/>
  <c r="H196" i="1"/>
  <c r="L199" i="1"/>
  <c r="L195" i="1"/>
  <c r="D194" i="1"/>
  <c r="C197" i="1"/>
  <c r="G200" i="1"/>
  <c r="G196" i="1"/>
  <c r="K199" i="1"/>
  <c r="K195" i="1"/>
  <c r="B216" i="1"/>
  <c r="C216" i="1"/>
  <c r="I184" i="1"/>
  <c r="E184" i="1"/>
  <c r="B213" i="1"/>
  <c r="J213" i="1"/>
  <c r="K213" i="1"/>
  <c r="M184" i="1"/>
  <c r="D213" i="1"/>
  <c r="D215" i="1"/>
  <c r="C215" i="1"/>
  <c r="G216" i="1"/>
  <c r="L214" i="1"/>
  <c r="H212" i="1"/>
  <c r="B217" i="1"/>
  <c r="G218" i="1"/>
  <c r="F217" i="1"/>
  <c r="E210" i="1"/>
  <c r="G214" i="1"/>
  <c r="C218" i="1"/>
  <c r="G212" i="1"/>
  <c r="D217" i="1"/>
  <c r="J212" i="1"/>
  <c r="K218" i="1"/>
  <c r="L217" i="1"/>
  <c r="C212" i="1"/>
  <c r="F218" i="1"/>
  <c r="F214" i="1"/>
  <c r="K217" i="1"/>
  <c r="M210" i="1"/>
  <c r="B212" i="1"/>
  <c r="H217" i="1"/>
  <c r="H213" i="1"/>
  <c r="B218" i="1"/>
  <c r="G213" i="1"/>
  <c r="L215" i="1"/>
  <c r="K215" i="1"/>
  <c r="H216" i="1"/>
  <c r="I210" i="1"/>
  <c r="M250" i="1"/>
  <c r="B214" i="1"/>
  <c r="D214" i="1"/>
  <c r="L212" i="1"/>
  <c r="K214" i="1"/>
  <c r="H215" i="1"/>
  <c r="G215" i="1"/>
  <c r="L218" i="1"/>
  <c r="I231" i="1"/>
  <c r="I237" i="1"/>
  <c r="I238" i="1"/>
  <c r="M242" i="1"/>
  <c r="K216" i="1"/>
  <c r="J216" i="1"/>
  <c r="E250" i="1"/>
  <c r="E231" i="1"/>
  <c r="E238" i="1"/>
  <c r="M226" i="1"/>
  <c r="E233" i="1"/>
  <c r="I241" i="1"/>
  <c r="E230" i="1"/>
  <c r="E229" i="1"/>
  <c r="I233" i="1"/>
  <c r="E232" i="1"/>
  <c r="I250" i="1"/>
  <c r="I239" i="1"/>
  <c r="E237" i="1"/>
  <c r="I240" i="1"/>
  <c r="I232" i="1"/>
  <c r="I230" i="1"/>
  <c r="I229" i="1"/>
  <c r="E241" i="1"/>
  <c r="M234" i="1"/>
  <c r="E239" i="1"/>
  <c r="E240" i="1"/>
  <c r="D226" i="1"/>
  <c r="H226" i="1"/>
  <c r="D242" i="1"/>
  <c r="F242" i="1"/>
  <c r="G242" i="1"/>
  <c r="H242" i="1"/>
  <c r="D234" i="1"/>
  <c r="B234" i="1"/>
  <c r="B242" i="1"/>
  <c r="C242" i="1"/>
  <c r="G234" i="1"/>
  <c r="H234" i="1"/>
  <c r="F234" i="1"/>
  <c r="C234" i="1"/>
  <c r="G225" i="1"/>
  <c r="B222" i="1"/>
  <c r="G222" i="1"/>
  <c r="F225" i="1"/>
  <c r="C224" i="1"/>
  <c r="B224" i="1"/>
  <c r="F221" i="1"/>
  <c r="C225" i="1"/>
  <c r="C223" i="1"/>
  <c r="B223" i="1"/>
  <c r="G221" i="1"/>
  <c r="B221" i="1"/>
  <c r="F223" i="1"/>
  <c r="G223" i="1"/>
  <c r="B225" i="1"/>
  <c r="F222" i="1"/>
  <c r="G224" i="1"/>
  <c r="F224" i="1"/>
  <c r="C222" i="1"/>
  <c r="C221" i="1"/>
  <c r="I222" i="1" l="1"/>
  <c r="I242" i="1"/>
  <c r="E234" i="1"/>
  <c r="E223" i="1"/>
  <c r="I234" i="1"/>
  <c r="I224" i="1"/>
  <c r="E224" i="1"/>
  <c r="E221" i="1"/>
  <c r="E222" i="1"/>
  <c r="E242" i="1"/>
  <c r="I223" i="1"/>
  <c r="I221" i="1"/>
  <c r="I225" i="1"/>
  <c r="E225" i="1"/>
  <c r="F226" i="1"/>
  <c r="G226" i="1"/>
  <c r="B226" i="1"/>
  <c r="C226" i="1"/>
  <c r="E226" i="1" l="1"/>
  <c r="I2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tc={1D26DDF3-E975-45C2-BE46-59F2D2310CB4}</author>
    <author>tc={79C366A2-CD69-4696-8E20-D9C856159607}</author>
    <author>tc={1843F44F-91BC-493D-82BF-B08C7FE67159}</author>
    <author>tc={D6E7432E-5AC9-4699-8D5B-F9A0248DA5C7}</author>
    <author>tc={EFC2CD8C-B315-4998-968D-E5CE7CFD334E}</author>
    <author>tc={3E72B9B3-9619-4497-B6C2-F19079125D1B}</author>
    <author>tc={6F3B1B1E-4710-4E5E-BBC6-7A993DBF89B6}</author>
    <author>tc={9133ADDE-8CFA-419B-813B-F48387144695}</author>
    <author>tc={A9536861-15A7-4CAD-AFBA-F5AAA6BFE370}</author>
    <author>tc={C1791A69-3925-4567-AF0B-A31677D9CC69}</author>
    <author>tc={466A017D-7276-42CE-9C7B-F75E07236C5C}</author>
  </authors>
  <commentList>
    <comment ref="A353" authorId="0" shapeId="0" xr:uid="{1D26DDF3-E975-45C2-BE46-59F2D2310CB4}">
      <text>
        <t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</t>
      </text>
    </comment>
    <comment ref="A354" authorId="1" shapeId="0" xr:uid="{79C366A2-CD69-4696-8E20-D9C856159607}">
      <text>
        <t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</t>
      </text>
    </comment>
    <comment ref="A355" authorId="2" shapeId="0" xr:uid="{1843F44F-91BC-493D-82BF-B08C7FE67159}">
      <text>
        <t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</t>
      </text>
    </comment>
    <comment ref="A356" authorId="3" shapeId="0" xr:uid="{D6E7432E-5AC9-4699-8D5B-F9A0248DA5C7}">
      <text>
        <t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</t>
      </text>
    </comment>
    <comment ref="A389" authorId="4" shapeId="0" xr:uid="{EFC2CD8C-B315-4998-968D-E5CE7CFD334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
</t>
      </text>
    </comment>
    <comment ref="A390" authorId="5" shapeId="0" xr:uid="{3E72B9B3-9619-4497-B6C2-F19079125D1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
</t>
      </text>
    </comment>
    <comment ref="A418" authorId="6" shapeId="0" xr:uid="{6F3B1B1E-4710-4E5E-BBC6-7A993DBF89B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green electricity consumed 
-ve = worsening (decreasing %) of green electricity consumption
</t>
      </text>
    </comment>
    <comment ref="A419" authorId="7" shapeId="0" xr:uid="{9133ADDE-8CFA-419B-813B-F48387144695}">
      <text>
        <t>[Threaded comment]
Your version of Excel allows you to read this threaded comment; however, any edits to it will get removed if the file is opened in a newer version of Excel. Learn more: https://go.microsoft.com/fwlink/?linkid=870924
Comment:
    +ve = improvement in green electricity consumed 
-ve = worsening (decreasing %) of green electricity consumption</t>
      </text>
    </comment>
    <comment ref="A420" authorId="8" shapeId="0" xr:uid="{A9536861-15A7-4CAD-AFBA-F5AAA6BFE3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green electricity consumed 
-ve = worsening (decreasing %) of green electricity consumption
</t>
      </text>
    </comment>
    <comment ref="A424" authorId="9" shapeId="0" xr:uid="{C1791A69-3925-4567-AF0B-A31677D9CC6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
</t>
      </text>
    </comment>
    <comment ref="A425" authorId="10" shapeId="0" xr:uid="{466A017D-7276-42CE-9C7B-F75E07236C5C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+ve = improvement in carbon footprint i.e. lower than previous year. 
-ve = worsening in carbon footprint i.e. higher carbon than in previous year
</t>
      </text>
    </comment>
  </commentList>
</comments>
</file>

<file path=xl/sharedStrings.xml><?xml version="1.0" encoding="utf-8"?>
<sst xmlns="http://schemas.openxmlformats.org/spreadsheetml/2006/main" count="628" uniqueCount="389">
  <si>
    <t>About us</t>
  </si>
  <si>
    <t>Revenue (million €)</t>
  </si>
  <si>
    <t>Assets under Administration (billion €)</t>
  </si>
  <si>
    <t>EcoVadis score</t>
  </si>
  <si>
    <t>Where we operate (GRI 2-1)</t>
  </si>
  <si>
    <t>Jurisdictions</t>
  </si>
  <si>
    <t>Offices in scope</t>
  </si>
  <si>
    <t>UK, Ireland, and Crown Dependencies</t>
  </si>
  <si>
    <t>Africa, India, and Middle East</t>
  </si>
  <si>
    <t>Asia</t>
  </si>
  <si>
    <t>Country of incorporation (Headquarters)</t>
  </si>
  <si>
    <t>Luxembourg</t>
  </si>
  <si>
    <t>No data</t>
  </si>
  <si>
    <t>Governance</t>
  </si>
  <si>
    <t>% employees covered by ISO27001</t>
  </si>
  <si>
    <t>Whistleblowing reports received</t>
  </si>
  <si>
    <t>Anti-bribery and corruption incidents</t>
  </si>
  <si>
    <t>Number of suppliers completing modern slavery and human rights review (RightsDD)</t>
  </si>
  <si>
    <t>Annual Personal Compliance Declaration</t>
  </si>
  <si>
    <t>Governance - senior leadership demographics (GRI 2-9)</t>
  </si>
  <si>
    <t>Board of Managers</t>
  </si>
  <si>
    <t>Number of Directors on Board of Managers</t>
  </si>
  <si>
    <t>Number of women directors on Board of Managers</t>
  </si>
  <si>
    <t>% of women directors on Board of Managers</t>
  </si>
  <si>
    <t>Group Supervisory Board (GSB)</t>
  </si>
  <si>
    <t>Number of Directors on GSB</t>
  </si>
  <si>
    <t>Number of women directors on GSB</t>
  </si>
  <si>
    <t>% of women directors on GSB</t>
  </si>
  <si>
    <t>Group Management Team (GMT)</t>
  </si>
  <si>
    <t>Total GMT members</t>
  </si>
  <si>
    <t>Number of women directors on GMT</t>
  </si>
  <si>
    <t>% of women directors on GMT</t>
  </si>
  <si>
    <t>Independent non-executive directors (INEDs)</t>
  </si>
  <si>
    <t>Total number of INEDs</t>
  </si>
  <si>
    <t>Women INEDs</t>
  </si>
  <si>
    <t>% of women</t>
  </si>
  <si>
    <t>Group Risk and Compliance committee (GRACC)</t>
  </si>
  <si>
    <t>Total GRACC members</t>
  </si>
  <si>
    <t>Number of women directors</t>
  </si>
  <si>
    <t>% of women directors</t>
  </si>
  <si>
    <t>Remuneration and Nomination committee (REMCO)</t>
  </si>
  <si>
    <t>Total REMCO members</t>
  </si>
  <si>
    <t>Total GAC members</t>
  </si>
  <si>
    <t>Business Ethics and Sustainability committee (BESCo)</t>
  </si>
  <si>
    <t>Total BESCo members</t>
  </si>
  <si>
    <t>Economic contribution</t>
  </si>
  <si>
    <t>Revenue by region</t>
  </si>
  <si>
    <t>Data is available from our annual full consolidated financial statements filed in Luxembourg, available at the Luxembourg Business Registers (LBR) portal.</t>
  </si>
  <si>
    <t>UK, Ireland, and Crown Dependencies (€m)</t>
  </si>
  <si>
    <t>Other (€m)</t>
  </si>
  <si>
    <t>LBR portal:</t>
  </si>
  <si>
    <t>Luxembourg Business Registers</t>
  </si>
  <si>
    <t>Total revenue (€m)</t>
  </si>
  <si>
    <t>Direct economic value (€m)</t>
  </si>
  <si>
    <t>Data is available at the LBR portal</t>
  </si>
  <si>
    <t>Economic value distributed (€m)</t>
  </si>
  <si>
    <t>Assistance from governments</t>
  </si>
  <si>
    <t>Infrastructure and indirect economic impacts</t>
  </si>
  <si>
    <t>Political contributions</t>
  </si>
  <si>
    <t>Risk and Compliance</t>
  </si>
  <si>
    <t>Data privacy and security</t>
  </si>
  <si>
    <t>Percentage of employees that completed information security awareness training</t>
  </si>
  <si>
    <t>Implement detection and incident response</t>
  </si>
  <si>
    <t>Nationalities</t>
  </si>
  <si>
    <t>Languages</t>
  </si>
  <si>
    <t>EVP champions</t>
  </si>
  <si>
    <t>All contracts</t>
  </si>
  <si>
    <t>All people</t>
  </si>
  <si>
    <t>All women</t>
  </si>
  <si>
    <t>All men</t>
  </si>
  <si>
    <t>All other</t>
  </si>
  <si>
    <t>Women (%) - Total</t>
  </si>
  <si>
    <t>Men (%) - Total</t>
  </si>
  <si>
    <t>Other (%) - Total</t>
  </si>
  <si>
    <t>Permanent</t>
  </si>
  <si>
    <t>Non-Permanent (temporary)</t>
  </si>
  <si>
    <t>Information unavailable for Disclosure for GRI 2-7 a and b (iii-v), the information will be available in our next reporting period.</t>
  </si>
  <si>
    <t>All other employees</t>
  </si>
  <si>
    <t>All - leavers</t>
  </si>
  <si>
    <t>Women - leavers</t>
  </si>
  <si>
    <t>Men - leavers</t>
  </si>
  <si>
    <t>Other - leavers</t>
  </si>
  <si>
    <t>Total attrition (%) - global</t>
  </si>
  <si>
    <t>Voluntary attrition (%) - global</t>
  </si>
  <si>
    <t>Involuntary attrition (%) - global</t>
  </si>
  <si>
    <t>Total people hired (including M&amp;A)</t>
  </si>
  <si>
    <t>New people (excluding M&amp;A)</t>
  </si>
  <si>
    <t>New people from M&amp;A</t>
  </si>
  <si>
    <t>GRI 2-9 (Governance structure)</t>
  </si>
  <si>
    <t>Women (%) at levels 5, 6, and 7</t>
  </si>
  <si>
    <t>All - level 7</t>
  </si>
  <si>
    <t>All - level 6</t>
  </si>
  <si>
    <t>All - level 5</t>
  </si>
  <si>
    <t>All - level 4</t>
  </si>
  <si>
    <t>All - level 3</t>
  </si>
  <si>
    <t>All - level 2</t>
  </si>
  <si>
    <t>All - level 1</t>
  </si>
  <si>
    <t>All (%) - level 7</t>
  </si>
  <si>
    <t>All (%) - level 6</t>
  </si>
  <si>
    <t>All (%) - level 5</t>
  </si>
  <si>
    <t>All (%) - level 4</t>
  </si>
  <si>
    <t>All (%) - level 3</t>
  </si>
  <si>
    <t>All (%) - level 2</t>
  </si>
  <si>
    <t>All (%) - level 1</t>
  </si>
  <si>
    <t>GRI 405-1 (Diversity) - age</t>
  </si>
  <si>
    <t>&lt;30</t>
  </si>
  <si>
    <t>30-50</t>
  </si>
  <si>
    <t>&gt;50</t>
  </si>
  <si>
    <t>Total</t>
  </si>
  <si>
    <t>Women</t>
  </si>
  <si>
    <t>Men</t>
  </si>
  <si>
    <t>Other</t>
  </si>
  <si>
    <t>All - permanent</t>
  </si>
  <si>
    <t>Data unavailable at time of publishing - will be updated by end of 2025</t>
  </si>
  <si>
    <t>All - non-permanent (temporary)</t>
  </si>
  <si>
    <t>United Kingdom, Ireland, and Crown Dependencies</t>
  </si>
  <si>
    <t>Africa, India, Middle East (AIME)</t>
  </si>
  <si>
    <t>GRI 403-1 (Health and Safety)</t>
  </si>
  <si>
    <t>Health and Safety</t>
  </si>
  <si>
    <t>Offices engaged</t>
  </si>
  <si>
    <t># fatalities</t>
  </si>
  <si>
    <t># of injuries reported</t>
  </si>
  <si>
    <t>Lost days to injury</t>
  </si>
  <si>
    <t>Incidents recorded / not injury related</t>
  </si>
  <si>
    <t>Group days lost due to illness (including: stress, burnout, anxiety, depression)</t>
  </si>
  <si>
    <t>Average number of days absence due to illness (including: stress, burnout, anxiety, depression) per employee</t>
  </si>
  <si>
    <t>Group sickness hours taken</t>
  </si>
  <si>
    <t>GRI 404 (Training and education) Employee development</t>
  </si>
  <si>
    <t>Learning, training, and development</t>
  </si>
  <si>
    <t>People completed leadership training</t>
  </si>
  <si>
    <t>PowerU Elevate</t>
  </si>
  <si>
    <t>PowerU Accelerate (gained ILM recognition)</t>
  </si>
  <si>
    <t>PowerU (Adventurer, Basecamp) (Ascent)</t>
  </si>
  <si>
    <t xml:space="preserve">PowerU Explorer </t>
  </si>
  <si>
    <t>PowerU Ignite</t>
  </si>
  <si>
    <t>BetterUp coaching</t>
  </si>
  <si>
    <t>Training Hours</t>
  </si>
  <si>
    <t>Hours training (IQ EQ training)</t>
  </si>
  <si>
    <t>Group technical training hours</t>
  </si>
  <si>
    <t>Regulatory training hours</t>
  </si>
  <si>
    <t>Leadership training hours</t>
  </si>
  <si>
    <t>Local technical training hours</t>
  </si>
  <si>
    <t>External training</t>
  </si>
  <si>
    <t>Mandatory and induction training</t>
  </si>
  <si>
    <t>Environmental</t>
  </si>
  <si>
    <t>Environmental Awareness Essentials</t>
  </si>
  <si>
    <t>Labour and Human Rights</t>
  </si>
  <si>
    <t>Equality and Diversity in the Workplace</t>
  </si>
  <si>
    <t>Human Rights &amp; Modern Slavery</t>
  </si>
  <si>
    <t>Introduction to Working Safely</t>
  </si>
  <si>
    <t>Unconscious Bias</t>
  </si>
  <si>
    <t>Ethics</t>
  </si>
  <si>
    <t xml:space="preserve">Anti-bribery and corruption </t>
  </si>
  <si>
    <t>Client Complaints</t>
  </si>
  <si>
    <t>Financial Crime Prevention</t>
  </si>
  <si>
    <t>Information security</t>
  </si>
  <si>
    <t>Introduction to FATCA and CRS (selected employees)</t>
  </si>
  <si>
    <t>IQ-EQ Values in Action</t>
  </si>
  <si>
    <t>Personal conduct</t>
  </si>
  <si>
    <t xml:space="preserve">Privacy and Data Protection </t>
  </si>
  <si>
    <t>Sanctions</t>
  </si>
  <si>
    <t>Serviced Entity Risk Rating (SERR)</t>
  </si>
  <si>
    <t>Whistleblowing</t>
  </si>
  <si>
    <t>Employee Privacy Notice</t>
  </si>
  <si>
    <t>Group Risk &amp; Compliance Policy Attestation</t>
  </si>
  <si>
    <t xml:space="preserve">Annual Personal Compliance Declaration </t>
  </si>
  <si>
    <t>GRI 405-2 (Diversity and Equal opportunity)</t>
  </si>
  <si>
    <t>Pay parity</t>
  </si>
  <si>
    <t>Unadjusted gender pay gap</t>
  </si>
  <si>
    <t>GRI 2-12 (Employment)</t>
  </si>
  <si>
    <t>Employee engagement</t>
  </si>
  <si>
    <t>Employee engagement survey response rate</t>
  </si>
  <si>
    <t>Gallup grand mean score</t>
  </si>
  <si>
    <t>Overall Satisfaction</t>
  </si>
  <si>
    <t>Opportunities to progress</t>
  </si>
  <si>
    <t xml:space="preserve">Someone cares about them at work </t>
  </si>
  <si>
    <t>Learning and growing</t>
  </si>
  <si>
    <t>Diversity and inclusiveness issues are openly discussed.</t>
  </si>
  <si>
    <t>Everyone at this company is treated fairly regardless of individual differences, such as ethnic background, race, age, disability, sexual orientation, gender or gender</t>
  </si>
  <si>
    <t>I have the same opportunities for advancement as other colleagues in my organization.</t>
  </si>
  <si>
    <t>My manager creates an environment that is trusting and open</t>
  </si>
  <si>
    <t>At work, I feel comfortable being myself.</t>
  </si>
  <si>
    <t>Collective bargaining (agreements)</t>
  </si>
  <si>
    <t>Employees covered by legislative protection measures</t>
  </si>
  <si>
    <t xml:space="preserve">Number of (permanent and non-permanent) employees covered by collective agreements,  works council, or employee representative agreements? </t>
  </si>
  <si>
    <t>% of our people (Headcount) covered</t>
  </si>
  <si>
    <t>GRI 404 (Training and education) and GRI 405 (Diversity and Equality)</t>
  </si>
  <si>
    <t>Promotions</t>
  </si>
  <si>
    <t>Total promotions</t>
  </si>
  <si>
    <t xml:space="preserve">Women promoted </t>
  </si>
  <si>
    <t>Men promoted</t>
  </si>
  <si>
    <t>Other promoted</t>
  </si>
  <si>
    <t>% of promotions (women)</t>
  </si>
  <si>
    <t>% of promotions (men)</t>
  </si>
  <si>
    <t>% of promotions (other)</t>
  </si>
  <si>
    <t xml:space="preserve">IQ-EQ long service </t>
  </si>
  <si>
    <t>Long service (years)</t>
  </si>
  <si>
    <t>30+</t>
  </si>
  <si>
    <t xml:space="preserve">CHESS </t>
  </si>
  <si>
    <t>% CHESS coverage (locations)</t>
  </si>
  <si>
    <t>% CHESS coverage (people)</t>
  </si>
  <si>
    <t>Planet</t>
  </si>
  <si>
    <t>Carbon (market based)</t>
  </si>
  <si>
    <t>2023 carbon data has been restated</t>
  </si>
  <si>
    <t>Scope 1</t>
  </si>
  <si>
    <t>Scope 2</t>
  </si>
  <si>
    <t>Scope 3</t>
  </si>
  <si>
    <t>Total (tCO2e)</t>
  </si>
  <si>
    <t>Total emissions (tCO2e)</t>
  </si>
  <si>
    <t>Scope 1 compared to previous year (tCO2e)</t>
  </si>
  <si>
    <t>Previous year data unavailable</t>
  </si>
  <si>
    <t>Scope 2 compared to previous year (tCO2e)</t>
  </si>
  <si>
    <t>Scope 3 compared to previous year (tCO2e)</t>
  </si>
  <si>
    <t>Change in total emissions compared to previous year (tCO2e)</t>
  </si>
  <si>
    <t>Scope 1 compared to previous year (%)</t>
  </si>
  <si>
    <t>Scope 2 compared to previous year (%)</t>
  </si>
  <si>
    <t>Scope 3 compared to previous year (%)</t>
  </si>
  <si>
    <t>Change in total emissions compared to previous year (%)</t>
  </si>
  <si>
    <t>Scope 1% as a proportion of total GHG emissions</t>
  </si>
  <si>
    <t>Scope 2% as a proportion of total GHG emissions</t>
  </si>
  <si>
    <t>Scope 3% as a proportion of total GHG emissions</t>
  </si>
  <si>
    <t xml:space="preserve">Scope 2 </t>
  </si>
  <si>
    <t>Electricity</t>
  </si>
  <si>
    <t>District heat and cooling</t>
  </si>
  <si>
    <t>Transport (Electric Vehicles)</t>
  </si>
  <si>
    <t>Total scope 2 emissions</t>
  </si>
  <si>
    <t>Change in emissions related to electricity consumption compared to previous year (%)</t>
  </si>
  <si>
    <t>Proportion of emissions related to electricity consumption (%)</t>
  </si>
  <si>
    <t>Energy saved from the use of green electricity (tCO2e)</t>
  </si>
  <si>
    <t>Employee mobility</t>
  </si>
  <si>
    <t>Business travel (tCO2e)</t>
  </si>
  <si>
    <t>Employee commuting (tCO2e)</t>
  </si>
  <si>
    <t>Total employee mobility (tCO2e)</t>
  </si>
  <si>
    <t>Employee mobility as a proportion of total GHG emissions</t>
  </si>
  <si>
    <t>Business travel % of scope 3 emissions</t>
  </si>
  <si>
    <t>Employee commuting % of scope 3 emisssions</t>
  </si>
  <si>
    <t>Total employee mobility as a proportion of scope 3 emissions</t>
  </si>
  <si>
    <t xml:space="preserve">Supply chain </t>
  </si>
  <si>
    <t>Purchased goods and services (tCO2e)</t>
  </si>
  <si>
    <t>Purchased goods and services % of scope 3 emissions</t>
  </si>
  <si>
    <t xml:space="preserve">Purchased goods and services % of total emissions </t>
  </si>
  <si>
    <t>Emissions mitigated</t>
  </si>
  <si>
    <t>CO2 mitigated through increased renewable energy use</t>
  </si>
  <si>
    <t>Annual carbon offset (tCO2e)</t>
  </si>
  <si>
    <t>Cumulative carbon offset (tCO2e)</t>
  </si>
  <si>
    <t>% of total cabon offset</t>
  </si>
  <si>
    <t xml:space="preserve">Annual carbon offset relative to total global annual scope 1 &amp; 2 emissions </t>
  </si>
  <si>
    <t>Intensity and intensity ratios (market based)</t>
  </si>
  <si>
    <t>emissions intensity (per/€m revenue)</t>
  </si>
  <si>
    <t>emissions intensity (per/person)</t>
  </si>
  <si>
    <t>emissions intensity (per/€m revenue) comparison to previous year (%)</t>
  </si>
  <si>
    <t>emissions intensity (per/person) comparison to previous year (%)</t>
  </si>
  <si>
    <t>Energy consumption (kWh) </t>
  </si>
  <si>
    <t>Total energy consumed</t>
  </si>
  <si>
    <t>Standard grid</t>
  </si>
  <si>
    <t>Green tariff</t>
  </si>
  <si>
    <t>On-site solar generation</t>
  </si>
  <si>
    <t>Natural gas</t>
  </si>
  <si>
    <t>District heat and steam</t>
  </si>
  <si>
    <t>Oil</t>
  </si>
  <si>
    <t>Diesel (retail)</t>
  </si>
  <si>
    <t>Total non-renewable sources of energy</t>
  </si>
  <si>
    <t>Change in total energy consumed</t>
  </si>
  <si>
    <t>Change in standard grid</t>
  </si>
  <si>
    <t>Change in green tariff</t>
  </si>
  <si>
    <t>Change in on-site solar generation</t>
  </si>
  <si>
    <t>Change in natural gas</t>
  </si>
  <si>
    <t>Change in district heat and steam</t>
  </si>
  <si>
    <t xml:space="preserve">Change in oil </t>
  </si>
  <si>
    <t>Change in diesel (retail)</t>
  </si>
  <si>
    <t>% change in standard grid</t>
  </si>
  <si>
    <t>% change in green tariff</t>
  </si>
  <si>
    <t>% change in on-site solar generation</t>
  </si>
  <si>
    <t>% change in natural gas</t>
  </si>
  <si>
    <t>% change in district heat and steam</t>
  </si>
  <si>
    <t xml:space="preserve">% change in oil </t>
  </si>
  <si>
    <t>% change in diesel (retail)</t>
  </si>
  <si>
    <t>Green electricity as a proportion of total energy</t>
  </si>
  <si>
    <t>Green electricity as a proportion of total electricity</t>
  </si>
  <si>
    <t>% change in total energy consumed</t>
  </si>
  <si>
    <t>% increase in Green Energy used from previous year</t>
  </si>
  <si>
    <t>% increase in Green Energy used from 2022</t>
  </si>
  <si>
    <t>energy intensity (per/€m revenue)</t>
  </si>
  <si>
    <t>energy intensity (per/person)</t>
  </si>
  <si>
    <t>energy intensity (per/€m revenue) comparison to previous year (%)</t>
  </si>
  <si>
    <t>energy intensity (per/person) comparison to previous year (%)</t>
  </si>
  <si>
    <t>Eden Reforestation Project</t>
  </si>
  <si>
    <t>Eden Reforestation trees planted</t>
  </si>
  <si>
    <t>25,729 </t>
  </si>
  <si>
    <t>32,331 </t>
  </si>
  <si>
    <t>73,200 </t>
  </si>
  <si>
    <t>Cumulative number of trees planted </t>
  </si>
  <si>
    <t>Waste management</t>
  </si>
  <si>
    <t>Total waste generated (tonnes) - (estimated)</t>
  </si>
  <si>
    <t>Total waste generated (tonnes) - (actual)</t>
  </si>
  <si>
    <t>Total waste generated (tonnes) - (actual + estimated)</t>
  </si>
  <si>
    <t>Total weight of plastic removed (kg)</t>
  </si>
  <si>
    <t>Cumulative weight (kg) of plastic removed</t>
  </si>
  <si>
    <t>Cumulative weight (tonne) of plastic removed</t>
  </si>
  <si>
    <t>Estimated total waste by processing type (kg)</t>
  </si>
  <si>
    <t>Compost (kg)</t>
  </si>
  <si>
    <t>Incineration (kg)</t>
  </si>
  <si>
    <t>Recyclables (kg)</t>
  </si>
  <si>
    <t>Safe Processing / Recovery (kg)</t>
  </si>
  <si>
    <t>Unknown (kg)</t>
  </si>
  <si>
    <t>Estimated total waste by type (kg)</t>
  </si>
  <si>
    <t>Aluminium (kg)</t>
  </si>
  <si>
    <t>Batteries (kg)</t>
  </si>
  <si>
    <t>Cardboard (kg)</t>
  </si>
  <si>
    <t>Dry Mixed Recyclables (kg)</t>
  </si>
  <si>
    <t>Electronics &amp; Cables (kg)</t>
  </si>
  <si>
    <t>General Waste (kg)</t>
  </si>
  <si>
    <t>Glass (kg)</t>
  </si>
  <si>
    <t>Milk cartons (kg)</t>
  </si>
  <si>
    <t>Newspapers (kg)</t>
  </si>
  <si>
    <t>Paper (kg)</t>
  </si>
  <si>
    <t>Plastic (Bottles and Other Rigid) (kg)</t>
  </si>
  <si>
    <t>Sanitary Items (kg)</t>
  </si>
  <si>
    <t>Data quality</t>
  </si>
  <si>
    <t>Improved data quality (primary sources of data)</t>
  </si>
  <si>
    <t>Curacao Solar Panels</t>
  </si>
  <si>
    <t>Electricity produced (kWh)</t>
  </si>
  <si>
    <t>Electricicity consumed (kWh)</t>
  </si>
  <si>
    <t>Electricity sold (kWh)</t>
  </si>
  <si>
    <t>Data not disclosed</t>
  </si>
  <si>
    <t>Women (including M&amp;A)</t>
  </si>
  <si>
    <t xml:space="preserve">Men (including M&amp;A) </t>
  </si>
  <si>
    <t>Other (including M&amp;A)</t>
  </si>
  <si>
    <t>Women (%) - (including M&amp;A)</t>
  </si>
  <si>
    <t>Men (%) - (including M&amp;A)</t>
  </si>
  <si>
    <t>Other (%) - (including M&amp;A)</t>
  </si>
  <si>
    <t>Onboarding attestations and annual declarations</t>
  </si>
  <si>
    <t>Upper-middle or top in the global Gallup benchmark</t>
  </si>
  <si>
    <t>Total women per region by age</t>
  </si>
  <si>
    <t>Total other per region by age</t>
  </si>
  <si>
    <t>Total men per region by age</t>
  </si>
  <si>
    <t>Total all per region by gender</t>
  </si>
  <si>
    <t>Other per region and age (all contract types and headcount)</t>
  </si>
  <si>
    <t>Women per region and age (all contract types and headcount)</t>
  </si>
  <si>
    <t>Men per region and age (all contract types and headcount)</t>
  </si>
  <si>
    <t>Continental Europe</t>
  </si>
  <si>
    <t>Continental Continental Europe (€m)</t>
  </si>
  <si>
    <t>Continental Europe Total</t>
  </si>
  <si>
    <t>Americas (Caribbean and USA)</t>
  </si>
  <si>
    <t>Americas (Caribbean and USA) (€m)</t>
  </si>
  <si>
    <t xml:space="preserve">Americas (Caribbean and USA) </t>
  </si>
  <si>
    <t>Asia and Africa, India, Middle East (AIME) (€m)</t>
  </si>
  <si>
    <t>Africa, India, Middle East (Africa, India, Middle East (AIME)</t>
  </si>
  <si>
    <t>Our people per job level and age (all contract types and headcount)</t>
  </si>
  <si>
    <t>All our people per job level (all contract types and headcount)</t>
  </si>
  <si>
    <t>% of our people per job level and age (all contract types and headcount)</t>
  </si>
  <si>
    <t>Our people per region and age (all contract types and headcount)</t>
  </si>
  <si>
    <t>Our people per region and contract type (headcount)</t>
  </si>
  <si>
    <t>All</t>
  </si>
  <si>
    <t>GRI 405-1 (Diversity) - gender</t>
  </si>
  <si>
    <t>Leadership and management (all contract types and headcount)</t>
  </si>
  <si>
    <t>Our people leaving IQ-EQ (all contract types and headcount)</t>
  </si>
  <si>
    <t>Change at level 7</t>
  </si>
  <si>
    <t>Change at level 6</t>
  </si>
  <si>
    <t>Change at level 5</t>
  </si>
  <si>
    <t>Change at level 4</t>
  </si>
  <si>
    <t>Change at level 3</t>
  </si>
  <si>
    <t>Change at level 2</t>
  </si>
  <si>
    <t>Change at level 1</t>
  </si>
  <si>
    <t>N/A</t>
  </si>
  <si>
    <t>% change in people per job level and gender (all contract types and headcount)</t>
  </si>
  <si>
    <t>Women line managers</t>
  </si>
  <si>
    <t>Women (%) line managers</t>
  </si>
  <si>
    <t>Women in senior leadership positions (level 6 and 7)</t>
  </si>
  <si>
    <t>Women (%) in senior leadership positions (level 6 and 7)</t>
  </si>
  <si>
    <t>line managers</t>
  </si>
  <si>
    <t>Women in mid-level management positions (level 4 and 5)</t>
  </si>
  <si>
    <t>Women (%) in mid-level management positions (level 4 and 5)</t>
  </si>
  <si>
    <t>Women in senior leadership positions (level 5 and 6)</t>
  </si>
  <si>
    <t>Women (%) in senior leadership positions (level 5 and 6)</t>
  </si>
  <si>
    <t>Women in senior management positions (level 5, 6, and 7)</t>
  </si>
  <si>
    <t>People joining IQ-EQ (all contract types and headcount)</t>
  </si>
  <si>
    <t>Attrition and new people (GRI 401-1)</t>
  </si>
  <si>
    <t>Our people: Full-time equivalents FTE (GRI 2-7)</t>
  </si>
  <si>
    <t>Our people</t>
  </si>
  <si>
    <t>Our people: Headcount (GRI 2-7)</t>
  </si>
  <si>
    <t>Group Audit committee (GAC)</t>
  </si>
  <si>
    <t>% of people at each job level by gender (all contract types and headcount)</t>
  </si>
  <si>
    <t>EVP launched in 2023</t>
  </si>
  <si>
    <t>Project began 2023</t>
  </si>
  <si>
    <t>2021 data not disclosed</t>
  </si>
  <si>
    <t>Launched in 2024</t>
  </si>
  <si>
    <t>New questions in 2024</t>
  </si>
  <si>
    <r>
      <t xml:space="preserve">IQ-EQ ESG FactBook - our corporate sustainability metrics in our 2025 Sustainability Report
</t>
    </r>
    <r>
      <rPr>
        <b/>
        <sz val="8"/>
        <color theme="0"/>
        <rFont val="Arial"/>
        <family val="2"/>
      </rPr>
      <t>All data contained in this ESG FactBook related to the calendar year for which the data is report (1 Jan xx - 31 Dec xx)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</si>
</sst>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[$€-2]\ #,##0"/>
    <numFmt numFmtId="165" formatCode="0.0%"/>
    <numFmt numFmtId="166" formatCode="&quot;£&quot;#,##0"/>
    <numFmt numFmtId="167" formatCode="#,##0.0"/>
    <numFmt numFmtId="168" formatCode="0.0"/>
    <numFmt numFmtId="169" formatCode="_-* #,##0_-;\-* #,##0_-;_-* &quot;-&quot;??_-;_-@_-"/>
    <numFmt numFmtId="170" formatCode="#,##0;[Red]#,##0"/>
    <numFmt numFmtId="171" formatCode="#,##0_ ;[Red]\-#,##0\ "/>
  </numFmts>
  <fonts count="23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sz val="8"/>
      <name val="Aptos Narrow"/>
      <family val="2"/>
      <scheme val="minor"/>
    </font>
    <font>
      <sz val="7"/>
      <color theme="1"/>
      <name val="Arial"/>
      <family val="2"/>
    </font>
    <font>
      <b/>
      <sz val="8"/>
      <color theme="2" tint="-0.499984740745262"/>
      <name val="Arial"/>
      <family val="2"/>
    </font>
    <font>
      <sz val="7"/>
      <color theme="0"/>
      <name val="Arial"/>
      <family val="2"/>
    </font>
    <font>
      <sz val="7"/>
      <color theme="2" tint="-0.499984740745262"/>
      <name val="Arial"/>
      <family val="2"/>
    </font>
    <font>
      <sz val="7"/>
      <name val="Arial"/>
      <family val="2"/>
    </font>
    <font>
      <u/>
      <sz val="7"/>
      <color theme="0"/>
      <name val="Arial"/>
      <family val="2"/>
    </font>
    <font>
      <b/>
      <sz val="7"/>
      <color theme="0"/>
      <name val="Arial"/>
      <family val="2"/>
    </font>
    <font>
      <b/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ECF9"/>
        <bgColor indexed="64"/>
      </patternFill>
    </fill>
    <fill>
      <patternFill patternType="solid">
        <fgColor theme="2" tint="-0.49998474074526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8">
    <xf numFmtId="0" fontId="0" fillId="0" borderId="0" xfId="0"/>
    <xf numFmtId="0" fontId="3" fillId="3" borderId="0" xfId="4" applyFont="1" applyFill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3" fillId="3" borderId="0" xfId="4" applyFont="1" applyFill="1" applyAlignment="1">
      <alignment horizontal="right" vertical="top" wrapText="1"/>
    </xf>
    <xf numFmtId="0" fontId="3" fillId="3" borderId="2" xfId="4" applyFont="1" applyFill="1" applyBorder="1" applyAlignment="1">
      <alignment horizontal="left" vertical="top" wrapText="1"/>
    </xf>
    <xf numFmtId="0" fontId="3" fillId="3" borderId="9" xfId="4" applyFont="1" applyFill="1" applyBorder="1" applyAlignment="1">
      <alignment horizontal="left" vertical="top" wrapText="1"/>
    </xf>
    <xf numFmtId="0" fontId="9" fillId="3" borderId="2" xfId="4" applyFont="1" applyFill="1" applyBorder="1" applyAlignment="1">
      <alignment horizontal="left" vertical="top" wrapText="1"/>
    </xf>
    <xf numFmtId="0" fontId="10" fillId="3" borderId="0" xfId="0" applyFont="1" applyFill="1" applyAlignment="1">
      <alignment vertical="top" wrapText="1"/>
    </xf>
    <xf numFmtId="0" fontId="10" fillId="3" borderId="2" xfId="0" applyFont="1" applyFill="1" applyBorder="1" applyAlignment="1">
      <alignment vertical="top" wrapText="1"/>
    </xf>
    <xf numFmtId="0" fontId="9" fillId="3" borderId="0" xfId="0" applyFont="1" applyFill="1" applyAlignment="1">
      <alignment horizontal="left" vertical="top" wrapText="1"/>
    </xf>
    <xf numFmtId="2" fontId="9" fillId="3" borderId="2" xfId="0" applyNumberFormat="1" applyFont="1" applyFill="1" applyBorder="1" applyAlignment="1">
      <alignment horizontal="left" vertical="top" wrapText="1"/>
    </xf>
    <xf numFmtId="0" fontId="3" fillId="0" borderId="2" xfId="4" applyFont="1" applyBorder="1" applyAlignment="1">
      <alignment horizontal="left" vertical="top" wrapText="1"/>
    </xf>
    <xf numFmtId="0" fontId="2" fillId="7" borderId="2" xfId="4" applyFont="1" applyFill="1" applyBorder="1" applyAlignment="1">
      <alignment horizontal="left" vertical="top" wrapText="1"/>
    </xf>
    <xf numFmtId="0" fontId="11" fillId="8" borderId="2" xfId="4" applyFont="1" applyFill="1" applyBorder="1" applyAlignment="1">
      <alignment horizontal="left" vertical="top" wrapText="1"/>
    </xf>
    <xf numFmtId="0" fontId="3" fillId="3" borderId="0" xfId="0" applyFont="1" applyFill="1"/>
    <xf numFmtId="0" fontId="3" fillId="0" borderId="0" xfId="0" applyFont="1"/>
    <xf numFmtId="1" fontId="9" fillId="14" borderId="2" xfId="0" applyNumberFormat="1" applyFont="1" applyFill="1" applyBorder="1" applyAlignment="1">
      <alignment horizontal="right" vertical="center" wrapText="1"/>
    </xf>
    <xf numFmtId="0" fontId="3" fillId="11" borderId="2" xfId="4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11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 wrapText="1"/>
    </xf>
    <xf numFmtId="3" fontId="3" fillId="3" borderId="2" xfId="4" applyNumberFormat="1" applyFont="1" applyFill="1" applyBorder="1" applyAlignment="1">
      <alignment horizontal="right" vertical="top" wrapText="1"/>
    </xf>
    <xf numFmtId="3" fontId="9" fillId="3" borderId="2" xfId="5" applyNumberFormat="1" applyFont="1" applyFill="1" applyBorder="1" applyAlignment="1">
      <alignment horizontal="right" vertical="top" wrapText="1"/>
    </xf>
    <xf numFmtId="3" fontId="9" fillId="14" borderId="2" xfId="0" applyNumberFormat="1" applyFont="1" applyFill="1" applyBorder="1" applyAlignment="1">
      <alignment horizontal="right" vertical="center" wrapText="1"/>
    </xf>
    <xf numFmtId="9" fontId="3" fillId="3" borderId="0" xfId="2" applyFont="1" applyFill="1" applyAlignment="1">
      <alignment horizontal="left" vertical="top" wrapText="1"/>
    </xf>
    <xf numFmtId="0" fontId="2" fillId="4" borderId="2" xfId="4" applyFont="1" applyFill="1" applyBorder="1" applyAlignment="1">
      <alignment horizontal="left" vertical="top" wrapText="1"/>
    </xf>
    <xf numFmtId="0" fontId="3" fillId="3" borderId="2" xfId="4" applyFont="1" applyFill="1" applyBorder="1" applyAlignment="1">
      <alignment vertical="top" wrapText="1"/>
    </xf>
    <xf numFmtId="0" fontId="4" fillId="5" borderId="2" xfId="4" applyFont="1" applyFill="1" applyBorder="1" applyAlignment="1">
      <alignment vertical="top" wrapText="1"/>
    </xf>
    <xf numFmtId="0" fontId="4" fillId="5" borderId="2" xfId="4" applyFont="1" applyFill="1" applyBorder="1" applyAlignment="1">
      <alignment horizontal="left" vertical="top" wrapText="1"/>
    </xf>
    <xf numFmtId="0" fontId="3" fillId="9" borderId="2" xfId="4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left" vertical="top" wrapText="1"/>
    </xf>
    <xf numFmtId="2" fontId="9" fillId="11" borderId="2" xfId="0" applyNumberFormat="1" applyFont="1" applyFill="1" applyBorder="1" applyAlignment="1">
      <alignment horizontal="left" vertical="top" wrapText="1"/>
    </xf>
    <xf numFmtId="0" fontId="4" fillId="8" borderId="2" xfId="0" applyFont="1" applyFill="1" applyBorder="1" applyAlignment="1">
      <alignment horizontal="right" vertical="top" wrapText="1"/>
    </xf>
    <xf numFmtId="2" fontId="4" fillId="11" borderId="2" xfId="0" applyNumberFormat="1" applyFont="1" applyFill="1" applyBorder="1" applyAlignment="1">
      <alignment horizontal="left" vertical="top" wrapText="1"/>
    </xf>
    <xf numFmtId="3" fontId="4" fillId="11" borderId="2" xfId="5" applyNumberFormat="1" applyFont="1" applyFill="1" applyBorder="1" applyAlignment="1">
      <alignment horizontal="right" vertical="top" wrapText="1"/>
    </xf>
    <xf numFmtId="0" fontId="4" fillId="11" borderId="2" xfId="0" quotePrefix="1" applyFont="1" applyFill="1" applyBorder="1" applyAlignment="1">
      <alignment horizontal="left" vertical="center" wrapText="1"/>
    </xf>
    <xf numFmtId="0" fontId="9" fillId="3" borderId="2" xfId="0" quotePrefix="1" applyFont="1" applyFill="1" applyBorder="1" applyAlignment="1">
      <alignment horizontal="left" vertical="center" wrapText="1"/>
    </xf>
    <xf numFmtId="0" fontId="11" fillId="8" borderId="2" xfId="4" applyFont="1" applyFill="1" applyBorder="1" applyAlignment="1">
      <alignment horizontal="center" vertical="top" wrapText="1"/>
    </xf>
    <xf numFmtId="3" fontId="4" fillId="8" borderId="2" xfId="6" applyNumberFormat="1" applyFont="1" applyFill="1" applyBorder="1" applyAlignment="1">
      <alignment horizontal="center" vertical="center" wrapText="1"/>
    </xf>
    <xf numFmtId="1" fontId="4" fillId="13" borderId="2" xfId="0" applyNumberFormat="1" applyFont="1" applyFill="1" applyBorder="1" applyAlignment="1">
      <alignment horizontal="right" vertical="center" wrapText="1"/>
    </xf>
    <xf numFmtId="3" fontId="4" fillId="13" borderId="2" xfId="0" applyNumberFormat="1" applyFont="1" applyFill="1" applyBorder="1" applyAlignment="1">
      <alignment horizontal="right" vertical="center" wrapText="1"/>
    </xf>
    <xf numFmtId="0" fontId="2" fillId="7" borderId="2" xfId="0" applyFont="1" applyFill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10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9" fillId="0" borderId="2" xfId="4" applyFont="1" applyBorder="1" applyAlignment="1">
      <alignment horizontal="left" vertical="top" wrapText="1"/>
    </xf>
    <xf numFmtId="0" fontId="2" fillId="15" borderId="2" xfId="4" applyFont="1" applyFill="1" applyBorder="1" applyAlignment="1">
      <alignment horizontal="left" vertical="top" wrapText="1"/>
    </xf>
    <xf numFmtId="0" fontId="4" fillId="16" borderId="2" xfId="4" applyFont="1" applyFill="1" applyBorder="1" applyAlignment="1">
      <alignment horizontal="left" vertical="top" wrapText="1"/>
    </xf>
    <xf numFmtId="0" fontId="11" fillId="17" borderId="2" xfId="4" applyFont="1" applyFill="1" applyBorder="1" applyAlignment="1">
      <alignment horizontal="left" vertical="top" wrapText="1"/>
    </xf>
    <xf numFmtId="0" fontId="9" fillId="17" borderId="2" xfId="0" applyFont="1" applyFill="1" applyBorder="1" applyAlignment="1">
      <alignment horizontal="left" vertical="top" wrapText="1"/>
    </xf>
    <xf numFmtId="0" fontId="3" fillId="16" borderId="2" xfId="4" applyFont="1" applyFill="1" applyBorder="1" applyAlignment="1">
      <alignment horizontal="left" vertical="top" wrapText="1"/>
    </xf>
    <xf numFmtId="0" fontId="9" fillId="16" borderId="2" xfId="4" applyFont="1" applyFill="1" applyBorder="1" applyAlignment="1">
      <alignment horizontal="left" vertical="top" wrapText="1"/>
    </xf>
    <xf numFmtId="0" fontId="4" fillId="17" borderId="2" xfId="4" applyFont="1" applyFill="1" applyBorder="1" applyAlignment="1">
      <alignment horizontal="left" vertical="top" wrapText="1"/>
    </xf>
    <xf numFmtId="3" fontId="4" fillId="14" borderId="2" xfId="0" applyNumberFormat="1" applyFont="1" applyFill="1" applyBorder="1" applyAlignment="1">
      <alignment horizontal="right" vertical="center" wrapText="1"/>
    </xf>
    <xf numFmtId="0" fontId="3" fillId="3" borderId="9" xfId="0" applyFont="1" applyFill="1" applyBorder="1" applyAlignment="1">
      <alignment horizontal="left" vertical="top" wrapText="1"/>
    </xf>
    <xf numFmtId="9" fontId="9" fillId="3" borderId="2" xfId="2" applyFont="1" applyFill="1" applyBorder="1" applyAlignment="1">
      <alignment horizontal="right" vertical="top" wrapText="1"/>
    </xf>
    <xf numFmtId="3" fontId="4" fillId="11" borderId="2" xfId="6" applyNumberFormat="1" applyFont="1" applyFill="1" applyBorder="1" applyAlignment="1">
      <alignment horizontal="left" vertical="center" wrapText="1"/>
    </xf>
    <xf numFmtId="3" fontId="9" fillId="0" borderId="2" xfId="6" applyNumberFormat="1" applyFont="1" applyBorder="1" applyAlignment="1">
      <alignment horizontal="left" vertical="center" wrapText="1"/>
    </xf>
    <xf numFmtId="2" fontId="9" fillId="3" borderId="9" xfId="0" applyNumberFormat="1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right" vertical="top" wrapText="1"/>
    </xf>
    <xf numFmtId="9" fontId="3" fillId="3" borderId="11" xfId="4" applyNumberFormat="1" applyFont="1" applyFill="1" applyBorder="1" applyAlignment="1">
      <alignment vertical="top" wrapText="1"/>
    </xf>
    <xf numFmtId="9" fontId="15" fillId="3" borderId="11" xfId="4" applyNumberFormat="1" applyFont="1" applyFill="1" applyBorder="1" applyAlignment="1">
      <alignment horizontal="right" vertical="center" wrapText="1"/>
    </xf>
    <xf numFmtId="165" fontId="9" fillId="3" borderId="2" xfId="2" applyNumberFormat="1" applyFont="1" applyFill="1" applyBorder="1" applyAlignment="1">
      <alignment horizontal="right" vertical="top" wrapText="1"/>
    </xf>
    <xf numFmtId="9" fontId="16" fillId="3" borderId="2" xfId="4" applyNumberFormat="1" applyFont="1" applyFill="1" applyBorder="1" applyAlignment="1">
      <alignment vertical="top" wrapText="1"/>
    </xf>
    <xf numFmtId="9" fontId="11" fillId="11" borderId="2" xfId="4" applyNumberFormat="1" applyFont="1" applyFill="1" applyBorder="1" applyAlignment="1">
      <alignment vertical="top" wrapText="1"/>
    </xf>
    <xf numFmtId="0" fontId="3" fillId="18" borderId="2" xfId="4" applyFont="1" applyFill="1" applyBorder="1" applyAlignment="1">
      <alignment horizontal="left" vertical="top" wrapText="1"/>
    </xf>
    <xf numFmtId="0" fontId="3" fillId="0" borderId="9" xfId="4" applyFont="1" applyBorder="1" applyAlignment="1">
      <alignment horizontal="left" vertical="top" wrapText="1"/>
    </xf>
    <xf numFmtId="0" fontId="9" fillId="11" borderId="9" xfId="0" applyFont="1" applyFill="1" applyBorder="1" applyAlignment="1">
      <alignment horizontal="left" vertical="top" wrapText="1"/>
    </xf>
    <xf numFmtId="0" fontId="11" fillId="0" borderId="2" xfId="4" applyFont="1" applyBorder="1" applyAlignment="1">
      <alignment horizontal="center" vertical="top" wrapText="1"/>
    </xf>
    <xf numFmtId="165" fontId="9" fillId="3" borderId="9" xfId="2" applyNumberFormat="1" applyFont="1" applyFill="1" applyBorder="1" applyAlignment="1">
      <alignment horizontal="right" vertical="top" wrapText="1"/>
    </xf>
    <xf numFmtId="9" fontId="9" fillId="3" borderId="11" xfId="2" applyFont="1" applyFill="1" applyBorder="1" applyAlignment="1">
      <alignment horizontal="right" vertical="top" wrapText="1"/>
    </xf>
    <xf numFmtId="0" fontId="4" fillId="8" borderId="15" xfId="0" applyFont="1" applyFill="1" applyBorder="1" applyAlignment="1">
      <alignment horizontal="right" vertical="top" wrapText="1"/>
    </xf>
    <xf numFmtId="9" fontId="4" fillId="19" borderId="14" xfId="2" applyFont="1" applyFill="1" applyBorder="1" applyAlignment="1">
      <alignment horizontal="right" vertical="center" wrapText="1"/>
    </xf>
    <xf numFmtId="9" fontId="4" fillId="19" borderId="15" xfId="2" applyFont="1" applyFill="1" applyBorder="1" applyAlignment="1">
      <alignment horizontal="right" vertical="center" wrapText="1"/>
    </xf>
    <xf numFmtId="9" fontId="4" fillId="19" borderId="1" xfId="2" applyFont="1" applyFill="1" applyBorder="1" applyAlignment="1">
      <alignment horizontal="right" vertical="center" wrapText="1"/>
    </xf>
    <xf numFmtId="164" fontId="17" fillId="6" borderId="12" xfId="4" applyNumberFormat="1" applyFont="1" applyFill="1" applyBorder="1" applyAlignment="1">
      <alignment vertical="center" wrapText="1"/>
    </xf>
    <xf numFmtId="164" fontId="17" fillId="6" borderId="0" xfId="4" applyNumberFormat="1" applyFont="1" applyFill="1" applyAlignment="1">
      <alignment vertical="center" wrapText="1"/>
    </xf>
    <xf numFmtId="164" fontId="17" fillId="6" borderId="13" xfId="4" applyNumberFormat="1" applyFont="1" applyFill="1" applyBorder="1" applyAlignment="1">
      <alignment vertical="center" wrapText="1"/>
    </xf>
    <xf numFmtId="164" fontId="17" fillId="6" borderId="6" xfId="4" applyNumberFormat="1" applyFont="1" applyFill="1" applyBorder="1" applyAlignment="1">
      <alignment vertical="center" wrapText="1"/>
    </xf>
    <xf numFmtId="164" fontId="17" fillId="6" borderId="7" xfId="4" applyNumberFormat="1" applyFont="1" applyFill="1" applyBorder="1" applyAlignment="1">
      <alignment vertical="center" wrapText="1"/>
    </xf>
    <xf numFmtId="164" fontId="17" fillId="6" borderId="8" xfId="4" applyNumberFormat="1" applyFont="1" applyFill="1" applyBorder="1" applyAlignment="1">
      <alignment vertical="center" wrapText="1"/>
    </xf>
    <xf numFmtId="164" fontId="3" fillId="3" borderId="2" xfId="4" applyNumberFormat="1" applyFont="1" applyFill="1" applyBorder="1" applyAlignment="1">
      <alignment horizontal="right" vertical="top" wrapText="1"/>
    </xf>
    <xf numFmtId="0" fontId="3" fillId="3" borderId="2" xfId="4" applyFont="1" applyFill="1" applyBorder="1" applyAlignment="1">
      <alignment horizontal="right" vertical="top" wrapText="1"/>
    </xf>
    <xf numFmtId="0" fontId="22" fillId="2" borderId="2" xfId="4" applyFont="1" applyFill="1" applyBorder="1" applyAlignment="1">
      <alignment horizontal="center" vertical="center" wrapText="1"/>
    </xf>
    <xf numFmtId="0" fontId="2" fillId="4" borderId="2" xfId="4" applyFont="1" applyFill="1" applyBorder="1" applyAlignment="1">
      <alignment horizontal="right" vertical="top" wrapText="1"/>
    </xf>
    <xf numFmtId="0" fontId="3" fillId="8" borderId="2" xfId="4" applyFont="1" applyFill="1" applyBorder="1" applyAlignment="1">
      <alignment horizontal="right" vertical="top" wrapText="1"/>
    </xf>
    <xf numFmtId="165" fontId="3" fillId="11" borderId="3" xfId="2" applyNumberFormat="1" applyFont="1" applyFill="1" applyBorder="1" applyAlignment="1">
      <alignment horizontal="center" vertical="center" wrapText="1"/>
    </xf>
    <xf numFmtId="165" fontId="3" fillId="11" borderId="4" xfId="2" applyNumberFormat="1" applyFont="1" applyFill="1" applyBorder="1" applyAlignment="1">
      <alignment horizontal="center" vertical="center" wrapText="1"/>
    </xf>
    <xf numFmtId="165" fontId="3" fillId="11" borderId="5" xfId="2" applyNumberFormat="1" applyFont="1" applyFill="1" applyBorder="1" applyAlignment="1">
      <alignment horizontal="center" vertical="center" wrapText="1"/>
    </xf>
    <xf numFmtId="165" fontId="3" fillId="11" borderId="12" xfId="2" applyNumberFormat="1" applyFont="1" applyFill="1" applyBorder="1" applyAlignment="1">
      <alignment horizontal="center" vertical="center" wrapText="1"/>
    </xf>
    <xf numFmtId="165" fontId="3" fillId="11" borderId="0" xfId="2" applyNumberFormat="1" applyFont="1" applyFill="1" applyBorder="1" applyAlignment="1">
      <alignment horizontal="center" vertical="center" wrapText="1"/>
    </xf>
    <xf numFmtId="165" fontId="3" fillId="11" borderId="13" xfId="2" applyNumberFormat="1" applyFont="1" applyFill="1" applyBorder="1" applyAlignment="1">
      <alignment horizontal="center" vertical="center" wrapText="1"/>
    </xf>
    <xf numFmtId="165" fontId="3" fillId="11" borderId="6" xfId="2" applyNumberFormat="1" applyFont="1" applyFill="1" applyBorder="1" applyAlignment="1">
      <alignment horizontal="center" vertical="center" wrapText="1"/>
    </xf>
    <xf numFmtId="165" fontId="3" fillId="11" borderId="7" xfId="2" applyNumberFormat="1" applyFont="1" applyFill="1" applyBorder="1" applyAlignment="1">
      <alignment horizontal="center" vertical="center" wrapText="1"/>
    </xf>
    <xf numFmtId="165" fontId="3" fillId="11" borderId="8" xfId="2" applyNumberFormat="1" applyFont="1" applyFill="1" applyBorder="1" applyAlignment="1">
      <alignment horizontal="center" vertical="center" wrapText="1"/>
    </xf>
    <xf numFmtId="164" fontId="17" fillId="6" borderId="12" xfId="4" applyNumberFormat="1" applyFont="1" applyFill="1" applyBorder="1" applyAlignment="1">
      <alignment horizontal="right" vertical="center" wrapText="1"/>
    </xf>
    <xf numFmtId="164" fontId="17" fillId="6" borderId="0" xfId="4" applyNumberFormat="1" applyFont="1" applyFill="1" applyAlignment="1">
      <alignment horizontal="right" vertical="center" wrapText="1"/>
    </xf>
    <xf numFmtId="164" fontId="17" fillId="6" borderId="3" xfId="4" applyNumberFormat="1" applyFont="1" applyFill="1" applyBorder="1" applyAlignment="1">
      <alignment horizontal="center" vertical="center" wrapText="1"/>
    </xf>
    <xf numFmtId="164" fontId="17" fillId="6" borderId="4" xfId="4" applyNumberFormat="1" applyFont="1" applyFill="1" applyBorder="1" applyAlignment="1">
      <alignment horizontal="center" vertical="center" wrapText="1"/>
    </xf>
    <xf numFmtId="164" fontId="17" fillId="6" borderId="5" xfId="4" applyNumberFormat="1" applyFont="1" applyFill="1" applyBorder="1" applyAlignment="1">
      <alignment horizontal="center" vertical="center" wrapText="1"/>
    </xf>
    <xf numFmtId="164" fontId="17" fillId="6" borderId="12" xfId="4" applyNumberFormat="1" applyFont="1" applyFill="1" applyBorder="1" applyAlignment="1">
      <alignment horizontal="center" vertical="center" wrapText="1"/>
    </xf>
    <xf numFmtId="164" fontId="17" fillId="6" borderId="0" xfId="4" applyNumberFormat="1" applyFont="1" applyFill="1" applyAlignment="1">
      <alignment horizontal="center" vertical="center" wrapText="1"/>
    </xf>
    <xf numFmtId="164" fontId="17" fillId="6" borderId="13" xfId="4" applyNumberFormat="1" applyFont="1" applyFill="1" applyBorder="1" applyAlignment="1">
      <alignment horizontal="center" vertical="center" wrapText="1"/>
    </xf>
    <xf numFmtId="0" fontId="8" fillId="6" borderId="3" xfId="4" applyFont="1" applyFill="1" applyBorder="1" applyAlignment="1">
      <alignment horizontal="center" vertical="center" wrapText="1"/>
    </xf>
    <xf numFmtId="0" fontId="8" fillId="6" borderId="4" xfId="4" applyFont="1" applyFill="1" applyBorder="1" applyAlignment="1">
      <alignment horizontal="center" vertical="center" wrapText="1"/>
    </xf>
    <xf numFmtId="0" fontId="8" fillId="6" borderId="5" xfId="4" applyFont="1" applyFill="1" applyBorder="1" applyAlignment="1">
      <alignment horizontal="center" vertical="center" wrapText="1"/>
    </xf>
    <xf numFmtId="0" fontId="8" fillId="6" borderId="12" xfId="4" applyFont="1" applyFill="1" applyBorder="1" applyAlignment="1">
      <alignment horizontal="center" vertical="center" wrapText="1"/>
    </xf>
    <xf numFmtId="0" fontId="8" fillId="6" borderId="0" xfId="4" applyFont="1" applyFill="1" applyAlignment="1">
      <alignment horizontal="center" vertical="center" wrapText="1"/>
    </xf>
    <xf numFmtId="0" fontId="8" fillId="6" borderId="13" xfId="4" applyFont="1" applyFill="1" applyBorder="1" applyAlignment="1">
      <alignment horizontal="center" vertical="center" wrapText="1"/>
    </xf>
    <xf numFmtId="0" fontId="8" fillId="6" borderId="6" xfId="4" applyFont="1" applyFill="1" applyBorder="1" applyAlignment="1">
      <alignment horizontal="center" vertical="center" wrapText="1"/>
    </xf>
    <xf numFmtId="0" fontId="8" fillId="6" borderId="7" xfId="4" applyFont="1" applyFill="1" applyBorder="1" applyAlignment="1">
      <alignment horizontal="center" vertical="center" wrapText="1"/>
    </xf>
    <xf numFmtId="0" fontId="8" fillId="6" borderId="8" xfId="4" applyFont="1" applyFill="1" applyBorder="1" applyAlignment="1">
      <alignment horizontal="center" vertical="center" wrapText="1"/>
    </xf>
    <xf numFmtId="9" fontId="17" fillId="6" borderId="3" xfId="4" applyNumberFormat="1" applyFont="1" applyFill="1" applyBorder="1" applyAlignment="1">
      <alignment horizontal="center" vertical="center" wrapText="1"/>
    </xf>
    <xf numFmtId="9" fontId="17" fillId="6" borderId="4" xfId="4" applyNumberFormat="1" applyFont="1" applyFill="1" applyBorder="1" applyAlignment="1">
      <alignment horizontal="center" vertical="center" wrapText="1"/>
    </xf>
    <xf numFmtId="9" fontId="17" fillId="6" borderId="5" xfId="4" applyNumberFormat="1" applyFont="1" applyFill="1" applyBorder="1" applyAlignment="1">
      <alignment horizontal="center" vertical="center" wrapText="1"/>
    </xf>
    <xf numFmtId="9" fontId="17" fillId="6" borderId="12" xfId="4" applyNumberFormat="1" applyFont="1" applyFill="1" applyBorder="1" applyAlignment="1">
      <alignment horizontal="center" vertical="center" wrapText="1"/>
    </xf>
    <xf numFmtId="9" fontId="17" fillId="6" borderId="0" xfId="4" applyNumberFormat="1" applyFont="1" applyFill="1" applyAlignment="1">
      <alignment horizontal="center" vertical="center" wrapText="1"/>
    </xf>
    <xf numFmtId="9" fontId="17" fillId="6" borderId="13" xfId="4" applyNumberFormat="1" applyFont="1" applyFill="1" applyBorder="1" applyAlignment="1">
      <alignment horizontal="center" vertical="center" wrapText="1"/>
    </xf>
    <xf numFmtId="9" fontId="17" fillId="6" borderId="6" xfId="4" applyNumberFormat="1" applyFont="1" applyFill="1" applyBorder="1" applyAlignment="1">
      <alignment horizontal="center" vertical="center" wrapText="1"/>
    </xf>
    <xf numFmtId="9" fontId="17" fillId="6" borderId="7" xfId="4" applyNumberFormat="1" applyFont="1" applyFill="1" applyBorder="1" applyAlignment="1">
      <alignment horizontal="center" vertical="center" wrapText="1"/>
    </xf>
    <xf numFmtId="9" fontId="17" fillId="6" borderId="8" xfId="4" applyNumberFormat="1" applyFont="1" applyFill="1" applyBorder="1" applyAlignment="1">
      <alignment horizontal="center" vertical="center" wrapText="1"/>
    </xf>
    <xf numFmtId="0" fontId="3" fillId="5" borderId="2" xfId="4" applyFont="1" applyFill="1" applyBorder="1" applyAlignment="1">
      <alignment horizontal="right" vertical="top" wrapText="1"/>
    </xf>
    <xf numFmtId="9" fontId="3" fillId="3" borderId="2" xfId="4" applyNumberFormat="1" applyFont="1" applyFill="1" applyBorder="1" applyAlignment="1">
      <alignment horizontal="right" vertical="top" wrapText="1"/>
    </xf>
    <xf numFmtId="0" fontId="17" fillId="6" borderId="2" xfId="4" applyFont="1" applyFill="1" applyBorder="1" applyAlignment="1">
      <alignment horizontal="center" vertical="center" wrapText="1"/>
    </xf>
    <xf numFmtId="165" fontId="3" fillId="3" borderId="2" xfId="4" applyNumberFormat="1" applyFont="1" applyFill="1" applyBorder="1" applyAlignment="1">
      <alignment horizontal="right" vertical="top" wrapText="1"/>
    </xf>
    <xf numFmtId="0" fontId="17" fillId="6" borderId="3" xfId="4" applyFont="1" applyFill="1" applyBorder="1" applyAlignment="1">
      <alignment horizontal="center" vertical="center" wrapText="1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7" fillId="6" borderId="12" xfId="4" applyFont="1" applyFill="1" applyBorder="1" applyAlignment="1">
      <alignment horizontal="center" vertical="center" wrapText="1"/>
    </xf>
    <xf numFmtId="0" fontId="17" fillId="6" borderId="0" xfId="4" applyFont="1" applyFill="1" applyAlignment="1">
      <alignment horizontal="center" vertical="center" wrapText="1"/>
    </xf>
    <xf numFmtId="0" fontId="17" fillId="6" borderId="13" xfId="4" applyFont="1" applyFill="1" applyBorder="1" applyAlignment="1">
      <alignment horizontal="center" vertical="center" wrapText="1"/>
    </xf>
    <xf numFmtId="0" fontId="17" fillId="6" borderId="6" xfId="4" applyFont="1" applyFill="1" applyBorder="1" applyAlignment="1">
      <alignment horizontal="center" vertical="center" wrapText="1"/>
    </xf>
    <xf numFmtId="0" fontId="17" fillId="6" borderId="7" xfId="4" applyFont="1" applyFill="1" applyBorder="1" applyAlignment="1">
      <alignment horizontal="center" vertical="center" wrapText="1"/>
    </xf>
    <xf numFmtId="0" fontId="17" fillId="6" borderId="8" xfId="4" applyFont="1" applyFill="1" applyBorder="1" applyAlignment="1">
      <alignment horizontal="center" vertical="center" wrapText="1"/>
    </xf>
    <xf numFmtId="9" fontId="3" fillId="3" borderId="2" xfId="2" applyFont="1" applyFill="1" applyBorder="1" applyAlignment="1">
      <alignment horizontal="right" vertical="top" wrapText="1"/>
    </xf>
    <xf numFmtId="164" fontId="3" fillId="3" borderId="1" xfId="4" applyNumberFormat="1" applyFont="1" applyFill="1" applyBorder="1" applyAlignment="1">
      <alignment horizontal="right" vertical="top" wrapText="1"/>
    </xf>
    <xf numFmtId="0" fontId="3" fillId="5" borderId="14" xfId="4" applyFont="1" applyFill="1" applyBorder="1" applyAlignment="1">
      <alignment horizontal="right" vertical="top" wrapText="1"/>
    </xf>
    <xf numFmtId="164" fontId="17" fillId="6" borderId="2" xfId="4" applyNumberFormat="1" applyFont="1" applyFill="1" applyBorder="1" applyAlignment="1">
      <alignment horizontal="center" vertical="center" wrapText="1"/>
    </xf>
    <xf numFmtId="164" fontId="9" fillId="3" borderId="2" xfId="4" applyNumberFormat="1" applyFont="1" applyFill="1" applyBorder="1" applyAlignment="1">
      <alignment horizontal="right" vertical="top" wrapText="1"/>
    </xf>
    <xf numFmtId="164" fontId="3" fillId="3" borderId="11" xfId="4" applyNumberFormat="1" applyFont="1" applyFill="1" applyBorder="1" applyAlignment="1">
      <alignment horizontal="right" vertical="top" wrapText="1"/>
    </xf>
    <xf numFmtId="0" fontId="20" fillId="6" borderId="0" xfId="3" applyFont="1" applyFill="1" applyBorder="1" applyAlignment="1">
      <alignment vertical="center" wrapText="1"/>
    </xf>
    <xf numFmtId="0" fontId="20" fillId="6" borderId="13" xfId="3" applyFont="1" applyFill="1" applyBorder="1" applyAlignment="1">
      <alignment vertical="center" wrapText="1"/>
    </xf>
    <xf numFmtId="0" fontId="2" fillId="7" borderId="2" xfId="4" applyFont="1" applyFill="1" applyBorder="1" applyAlignment="1">
      <alignment horizontal="right" vertical="top" wrapText="1"/>
    </xf>
    <xf numFmtId="165" fontId="17" fillId="6" borderId="2" xfId="2" applyNumberFormat="1" applyFont="1" applyFill="1" applyBorder="1" applyAlignment="1">
      <alignment horizontal="center" vertical="center" wrapText="1"/>
    </xf>
    <xf numFmtId="165" fontId="3" fillId="3" borderId="2" xfId="2" applyNumberFormat="1" applyFont="1" applyFill="1" applyBorder="1" applyAlignment="1">
      <alignment horizontal="right" vertical="top" wrapText="1"/>
    </xf>
    <xf numFmtId="3" fontId="3" fillId="10" borderId="2" xfId="4" applyNumberFormat="1" applyFont="1" applyFill="1" applyBorder="1" applyAlignment="1">
      <alignment horizontal="right" vertical="top" wrapText="1"/>
    </xf>
    <xf numFmtId="0" fontId="17" fillId="6" borderId="2" xfId="4" applyFont="1" applyFill="1" applyBorder="1" applyAlignment="1">
      <alignment horizontal="center" vertical="top" wrapText="1"/>
    </xf>
    <xf numFmtId="0" fontId="11" fillId="8" borderId="2" xfId="4" applyFont="1" applyFill="1" applyBorder="1" applyAlignment="1">
      <alignment horizontal="right" vertical="top" wrapText="1"/>
    </xf>
    <xf numFmtId="10" fontId="3" fillId="3" borderId="2" xfId="2" applyNumberFormat="1" applyFont="1" applyFill="1" applyBorder="1" applyAlignment="1">
      <alignment horizontal="right" vertical="top" wrapText="1"/>
    </xf>
    <xf numFmtId="0" fontId="3" fillId="10" borderId="2" xfId="4" applyFont="1" applyFill="1" applyBorder="1" applyAlignment="1">
      <alignment horizontal="right" vertical="top" wrapText="1"/>
    </xf>
    <xf numFmtId="9" fontId="3" fillId="10" borderId="2" xfId="2" applyFont="1" applyFill="1" applyBorder="1" applyAlignment="1">
      <alignment horizontal="right" vertical="top" wrapText="1"/>
    </xf>
    <xf numFmtId="3" fontId="3" fillId="3" borderId="2" xfId="4" applyNumberFormat="1" applyFont="1" applyFill="1" applyBorder="1" applyAlignment="1">
      <alignment horizontal="right" vertical="top" wrapText="1"/>
    </xf>
    <xf numFmtId="166" fontId="3" fillId="8" borderId="2" xfId="4" applyNumberFormat="1" applyFont="1" applyFill="1" applyBorder="1" applyAlignment="1">
      <alignment horizontal="center" vertical="top" wrapText="1"/>
    </xf>
    <xf numFmtId="165" fontId="3" fillId="10" borderId="2" xfId="2" applyNumberFormat="1" applyFont="1" applyFill="1" applyBorder="1" applyAlignment="1">
      <alignment horizontal="right" vertical="top" wrapText="1"/>
    </xf>
    <xf numFmtId="3" fontId="19" fillId="12" borderId="2" xfId="6" applyNumberFormat="1" applyFont="1" applyFill="1" applyBorder="1" applyAlignment="1">
      <alignment horizontal="center" vertical="center" wrapText="1"/>
    </xf>
    <xf numFmtId="3" fontId="9" fillId="0" borderId="2" xfId="6" applyNumberFormat="1" applyFont="1" applyBorder="1" applyAlignment="1">
      <alignment horizontal="right" vertical="center" wrapText="1"/>
    </xf>
    <xf numFmtId="0" fontId="2" fillId="7" borderId="2" xfId="4" applyFont="1" applyFill="1" applyBorder="1" applyAlignment="1">
      <alignment horizontal="right" vertical="center" wrapText="1"/>
    </xf>
    <xf numFmtId="3" fontId="4" fillId="11" borderId="2" xfId="6" applyNumberFormat="1" applyFont="1" applyFill="1" applyBorder="1" applyAlignment="1">
      <alignment horizontal="right" vertical="center" wrapText="1"/>
    </xf>
    <xf numFmtId="3" fontId="3" fillId="8" borderId="2" xfId="4" applyNumberFormat="1" applyFont="1" applyFill="1" applyBorder="1" applyAlignment="1">
      <alignment horizontal="right" vertical="top" wrapText="1"/>
    </xf>
    <xf numFmtId="3" fontId="3" fillId="11" borderId="2" xfId="2" applyNumberFormat="1" applyFont="1" applyFill="1" applyBorder="1" applyAlignment="1">
      <alignment horizontal="right" vertical="top" wrapText="1"/>
    </xf>
    <xf numFmtId="165" fontId="3" fillId="11" borderId="2" xfId="4" applyNumberFormat="1" applyFont="1" applyFill="1" applyBorder="1" applyAlignment="1">
      <alignment horizontal="right" vertical="top" wrapText="1"/>
    </xf>
    <xf numFmtId="3" fontId="3" fillId="11" borderId="2" xfId="4" applyNumberFormat="1" applyFont="1" applyFill="1" applyBorder="1" applyAlignment="1">
      <alignment horizontal="right" vertical="top" wrapText="1"/>
    </xf>
    <xf numFmtId="165" fontId="3" fillId="18" borderId="2" xfId="2" applyNumberFormat="1" applyFont="1" applyFill="1" applyBorder="1" applyAlignment="1">
      <alignment horizontal="right" vertical="top" wrapText="1"/>
    </xf>
    <xf numFmtId="0" fontId="4" fillId="8" borderId="9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4" fillId="8" borderId="11" xfId="0" applyFont="1" applyFill="1" applyBorder="1" applyAlignment="1">
      <alignment horizontal="center" vertical="top" wrapText="1"/>
    </xf>
    <xf numFmtId="0" fontId="2" fillId="7" borderId="1" xfId="4" applyFont="1" applyFill="1" applyBorder="1" applyAlignment="1">
      <alignment horizontal="right" vertical="center" wrapText="1"/>
    </xf>
    <xf numFmtId="3" fontId="19" fillId="12" borderId="3" xfId="6" applyNumberFormat="1" applyFont="1" applyFill="1" applyBorder="1" applyAlignment="1">
      <alignment horizontal="center" vertical="center" wrapText="1"/>
    </xf>
    <xf numFmtId="3" fontId="19" fillId="12" borderId="4" xfId="6" applyNumberFormat="1" applyFont="1" applyFill="1" applyBorder="1" applyAlignment="1">
      <alignment horizontal="center" vertical="center" wrapText="1"/>
    </xf>
    <xf numFmtId="3" fontId="19" fillId="12" borderId="5" xfId="6" applyNumberFormat="1" applyFont="1" applyFill="1" applyBorder="1" applyAlignment="1">
      <alignment horizontal="center" vertical="center" wrapText="1"/>
    </xf>
    <xf numFmtId="3" fontId="19" fillId="12" borderId="6" xfId="6" applyNumberFormat="1" applyFont="1" applyFill="1" applyBorder="1" applyAlignment="1">
      <alignment horizontal="center" vertical="center" wrapText="1"/>
    </xf>
    <xf numFmtId="3" fontId="19" fillId="12" borderId="7" xfId="6" applyNumberFormat="1" applyFont="1" applyFill="1" applyBorder="1" applyAlignment="1">
      <alignment horizontal="center" vertical="center" wrapText="1"/>
    </xf>
    <xf numFmtId="3" fontId="19" fillId="12" borderId="8" xfId="6" applyNumberFormat="1" applyFont="1" applyFill="1" applyBorder="1" applyAlignment="1">
      <alignment horizontal="center" vertical="center" wrapText="1"/>
    </xf>
    <xf numFmtId="3" fontId="3" fillId="3" borderId="2" xfId="1" applyNumberFormat="1" applyFont="1" applyFill="1" applyBorder="1" applyAlignment="1">
      <alignment horizontal="right" vertical="top" wrapText="1"/>
    </xf>
    <xf numFmtId="167" fontId="3" fillId="3" borderId="2" xfId="1" applyNumberFormat="1" applyFont="1" applyFill="1" applyBorder="1" applyAlignment="1">
      <alignment horizontal="right" vertical="top" wrapText="1"/>
    </xf>
    <xf numFmtId="3" fontId="17" fillId="6" borderId="2" xfId="4" applyNumberFormat="1" applyFont="1" applyFill="1" applyBorder="1" applyAlignment="1">
      <alignment horizontal="center" vertical="center" wrapText="1"/>
    </xf>
    <xf numFmtId="3" fontId="17" fillId="6" borderId="2" xfId="4" applyNumberFormat="1" applyFont="1" applyFill="1" applyBorder="1" applyAlignment="1">
      <alignment horizontal="center" vertical="top" wrapText="1"/>
    </xf>
    <xf numFmtId="168" fontId="17" fillId="6" borderId="3" xfId="4" applyNumberFormat="1" applyFont="1" applyFill="1" applyBorder="1" applyAlignment="1">
      <alignment horizontal="center" vertical="center" wrapText="1"/>
    </xf>
    <xf numFmtId="168" fontId="17" fillId="6" borderId="4" xfId="4" applyNumberFormat="1" applyFont="1" applyFill="1" applyBorder="1" applyAlignment="1">
      <alignment horizontal="center" vertical="center" wrapText="1"/>
    </xf>
    <xf numFmtId="168" fontId="17" fillId="6" borderId="5" xfId="4" applyNumberFormat="1" applyFont="1" applyFill="1" applyBorder="1" applyAlignment="1">
      <alignment horizontal="center" vertical="center" wrapText="1"/>
    </xf>
    <xf numFmtId="168" fontId="17" fillId="6" borderId="12" xfId="4" applyNumberFormat="1" applyFont="1" applyFill="1" applyBorder="1" applyAlignment="1">
      <alignment horizontal="center" vertical="center" wrapText="1"/>
    </xf>
    <xf numFmtId="168" fontId="17" fillId="6" borderId="0" xfId="4" applyNumberFormat="1" applyFont="1" applyFill="1" applyAlignment="1">
      <alignment horizontal="center" vertical="center" wrapText="1"/>
    </xf>
    <xf numFmtId="168" fontId="17" fillId="6" borderId="13" xfId="4" applyNumberFormat="1" applyFont="1" applyFill="1" applyBorder="1" applyAlignment="1">
      <alignment horizontal="center" vertical="center" wrapText="1"/>
    </xf>
    <xf numFmtId="168" fontId="17" fillId="6" borderId="6" xfId="4" applyNumberFormat="1" applyFont="1" applyFill="1" applyBorder="1" applyAlignment="1">
      <alignment horizontal="center" vertical="center" wrapText="1"/>
    </xf>
    <xf numFmtId="168" fontId="17" fillId="6" borderId="7" xfId="4" applyNumberFormat="1" applyFont="1" applyFill="1" applyBorder="1" applyAlignment="1">
      <alignment horizontal="center" vertical="center" wrapText="1"/>
    </xf>
    <xf numFmtId="168" fontId="17" fillId="6" borderId="8" xfId="4" applyNumberFormat="1" applyFont="1" applyFill="1" applyBorder="1" applyAlignment="1">
      <alignment horizontal="center" vertical="center" wrapText="1"/>
    </xf>
    <xf numFmtId="168" fontId="3" fillId="3" borderId="2" xfId="4" applyNumberFormat="1" applyFont="1" applyFill="1" applyBorder="1" applyAlignment="1">
      <alignment horizontal="right" vertical="top" wrapText="1"/>
    </xf>
    <xf numFmtId="3" fontId="8" fillId="6" borderId="2" xfId="4" applyNumberFormat="1" applyFont="1" applyFill="1" applyBorder="1" applyAlignment="1">
      <alignment horizontal="center" vertical="center" wrapText="1"/>
    </xf>
    <xf numFmtId="0" fontId="3" fillId="6" borderId="9" xfId="4" applyFont="1" applyFill="1" applyBorder="1" applyAlignment="1">
      <alignment horizontal="center" vertical="top" wrapText="1"/>
    </xf>
    <xf numFmtId="0" fontId="3" fillId="6" borderId="10" xfId="4" applyFont="1" applyFill="1" applyBorder="1" applyAlignment="1">
      <alignment horizontal="center" vertical="top" wrapText="1"/>
    </xf>
    <xf numFmtId="165" fontId="17" fillId="6" borderId="10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165" fontId="3" fillId="3" borderId="1" xfId="2" applyNumberFormat="1" applyFont="1" applyFill="1" applyBorder="1" applyAlignment="1">
      <alignment horizontal="center" vertical="center" wrapText="1"/>
    </xf>
    <xf numFmtId="165" fontId="3" fillId="3" borderId="6" xfId="2" applyNumberFormat="1" applyFont="1" applyFill="1" applyBorder="1" applyAlignment="1">
      <alignment horizontal="center" vertical="center" wrapText="1"/>
    </xf>
    <xf numFmtId="165" fontId="3" fillId="3" borderId="2" xfId="2" applyNumberFormat="1" applyFont="1" applyFill="1" applyBorder="1" applyAlignment="1">
      <alignment horizontal="center" vertical="center" wrapText="1"/>
    </xf>
    <xf numFmtId="165" fontId="3" fillId="3" borderId="13" xfId="2" applyNumberFormat="1" applyFont="1" applyFill="1" applyBorder="1" applyAlignment="1">
      <alignment horizontal="right" vertical="top" wrapText="1"/>
    </xf>
    <xf numFmtId="165" fontId="3" fillId="3" borderId="15" xfId="2" applyNumberFormat="1" applyFont="1" applyFill="1" applyBorder="1" applyAlignment="1">
      <alignment horizontal="right" vertical="top" wrapText="1"/>
    </xf>
    <xf numFmtId="165" fontId="3" fillId="3" borderId="14" xfId="2" applyNumberFormat="1" applyFont="1" applyFill="1" applyBorder="1" applyAlignment="1">
      <alignment horizontal="right" vertical="top" wrapText="1"/>
    </xf>
    <xf numFmtId="165" fontId="3" fillId="3" borderId="11" xfId="2" applyNumberFormat="1" applyFont="1" applyFill="1" applyBorder="1" applyAlignment="1">
      <alignment horizontal="right" vertical="top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17" fillId="6" borderId="0" xfId="2" applyNumberFormat="1" applyFont="1" applyFill="1" applyBorder="1" applyAlignment="1">
      <alignment horizontal="center" vertical="center" wrapText="1"/>
    </xf>
    <xf numFmtId="165" fontId="17" fillId="6" borderId="0" xfId="2" applyNumberFormat="1" applyFont="1" applyFill="1" applyBorder="1" applyAlignment="1">
      <alignment horizontal="center" vertical="top" wrapText="1"/>
    </xf>
    <xf numFmtId="165" fontId="3" fillId="3" borderId="8" xfId="2" applyNumberFormat="1" applyFont="1" applyFill="1" applyBorder="1" applyAlignment="1">
      <alignment horizontal="right" vertical="top" wrapText="1"/>
    </xf>
    <xf numFmtId="165" fontId="3" fillId="3" borderId="9" xfId="2" applyNumberFormat="1" applyFont="1" applyFill="1" applyBorder="1" applyAlignment="1">
      <alignment horizontal="center" vertical="center" wrapText="1"/>
    </xf>
    <xf numFmtId="0" fontId="2" fillId="15" borderId="2" xfId="4" applyFont="1" applyFill="1" applyBorder="1" applyAlignment="1">
      <alignment horizontal="right" vertical="top" wrapText="1"/>
    </xf>
    <xf numFmtId="165" fontId="3" fillId="8" borderId="2" xfId="4" applyNumberFormat="1" applyFont="1" applyFill="1" applyBorder="1" applyAlignment="1">
      <alignment horizontal="right" vertical="top" wrapText="1"/>
    </xf>
    <xf numFmtId="2" fontId="3" fillId="11" borderId="2" xfId="4" applyNumberFormat="1" applyFont="1" applyFill="1" applyBorder="1" applyAlignment="1">
      <alignment horizontal="right" vertical="top" wrapText="1"/>
    </xf>
    <xf numFmtId="9" fontId="3" fillId="11" borderId="2" xfId="2" applyFont="1" applyFill="1" applyBorder="1" applyAlignment="1">
      <alignment horizontal="right" vertical="top" wrapText="1"/>
    </xf>
    <xf numFmtId="3" fontId="11" fillId="17" borderId="2" xfId="4" applyNumberFormat="1" applyFont="1" applyFill="1" applyBorder="1" applyAlignment="1">
      <alignment horizontal="right" vertical="top" wrapText="1"/>
    </xf>
    <xf numFmtId="0" fontId="17" fillId="6" borderId="14" xfId="4" applyFont="1" applyFill="1" applyBorder="1" applyAlignment="1">
      <alignment horizontal="center" vertical="center" wrapText="1"/>
    </xf>
    <xf numFmtId="168" fontId="3" fillId="11" borderId="14" xfId="4" applyNumberFormat="1" applyFont="1" applyFill="1" applyBorder="1" applyAlignment="1">
      <alignment horizontal="right" vertical="top" wrapText="1"/>
    </xf>
    <xf numFmtId="168" fontId="3" fillId="11" borderId="2" xfId="4" applyNumberFormat="1" applyFont="1" applyFill="1" applyBorder="1" applyAlignment="1">
      <alignment horizontal="right" vertical="top" wrapText="1"/>
    </xf>
    <xf numFmtId="0" fontId="19" fillId="11" borderId="12" xfId="4" applyFont="1" applyFill="1" applyBorder="1" applyAlignment="1">
      <alignment horizontal="center" vertical="center" wrapText="1"/>
    </xf>
    <xf numFmtId="0" fontId="19" fillId="11" borderId="0" xfId="4" applyFont="1" applyFill="1" applyAlignment="1">
      <alignment horizontal="center" vertical="center" wrapText="1"/>
    </xf>
    <xf numFmtId="0" fontId="19" fillId="11" borderId="4" xfId="4" applyFont="1" applyFill="1" applyBorder="1" applyAlignment="1">
      <alignment horizontal="center" vertical="center" wrapText="1"/>
    </xf>
    <xf numFmtId="0" fontId="19" fillId="11" borderId="5" xfId="4" applyFont="1" applyFill="1" applyBorder="1" applyAlignment="1">
      <alignment horizontal="center" vertical="center" wrapText="1"/>
    </xf>
    <xf numFmtId="0" fontId="19" fillId="11" borderId="13" xfId="4" applyFont="1" applyFill="1" applyBorder="1" applyAlignment="1">
      <alignment horizontal="center" vertical="center" wrapText="1"/>
    </xf>
    <xf numFmtId="0" fontId="19" fillId="11" borderId="6" xfId="4" applyFont="1" applyFill="1" applyBorder="1" applyAlignment="1">
      <alignment horizontal="center" vertical="center" wrapText="1"/>
    </xf>
    <xf numFmtId="0" fontId="19" fillId="11" borderId="7" xfId="4" applyFont="1" applyFill="1" applyBorder="1" applyAlignment="1">
      <alignment horizontal="center" vertical="center" wrapText="1"/>
    </xf>
    <xf numFmtId="0" fontId="19" fillId="11" borderId="8" xfId="4" applyFont="1" applyFill="1" applyBorder="1" applyAlignment="1">
      <alignment horizontal="center" vertical="center" wrapText="1"/>
    </xf>
    <xf numFmtId="0" fontId="3" fillId="11" borderId="2" xfId="4" applyFont="1" applyFill="1" applyBorder="1" applyAlignment="1">
      <alignment horizontal="right" vertical="top" wrapText="1"/>
    </xf>
    <xf numFmtId="9" fontId="17" fillId="6" borderId="3" xfId="2" applyFont="1" applyFill="1" applyBorder="1" applyAlignment="1">
      <alignment horizontal="center" vertical="center" wrapText="1"/>
    </xf>
    <xf numFmtId="9" fontId="17" fillId="6" borderId="4" xfId="2" applyFont="1" applyFill="1" applyBorder="1" applyAlignment="1">
      <alignment horizontal="center" vertical="center" wrapText="1"/>
    </xf>
    <xf numFmtId="9" fontId="17" fillId="6" borderId="5" xfId="2" applyFont="1" applyFill="1" applyBorder="1" applyAlignment="1">
      <alignment horizontal="center" vertical="center" wrapText="1"/>
    </xf>
    <xf numFmtId="9" fontId="17" fillId="6" borderId="12" xfId="2" applyFont="1" applyFill="1" applyBorder="1" applyAlignment="1">
      <alignment horizontal="center" vertical="center" wrapText="1"/>
    </xf>
    <xf numFmtId="9" fontId="17" fillId="6" borderId="0" xfId="2" applyFont="1" applyFill="1" applyBorder="1" applyAlignment="1">
      <alignment horizontal="center" vertical="center" wrapText="1"/>
    </xf>
    <xf numFmtId="9" fontId="17" fillId="6" borderId="13" xfId="2" applyFont="1" applyFill="1" applyBorder="1" applyAlignment="1">
      <alignment horizontal="center" vertical="center" wrapText="1"/>
    </xf>
    <xf numFmtId="9" fontId="17" fillId="6" borderId="6" xfId="2" applyFont="1" applyFill="1" applyBorder="1" applyAlignment="1">
      <alignment horizontal="center" vertical="center" wrapText="1"/>
    </xf>
    <xf numFmtId="9" fontId="17" fillId="6" borderId="7" xfId="2" applyFont="1" applyFill="1" applyBorder="1" applyAlignment="1">
      <alignment horizontal="center" vertical="center" wrapText="1"/>
    </xf>
    <xf numFmtId="9" fontId="17" fillId="6" borderId="8" xfId="2" applyFont="1" applyFill="1" applyBorder="1" applyAlignment="1">
      <alignment horizontal="center" vertical="center" wrapText="1"/>
    </xf>
    <xf numFmtId="165" fontId="3" fillId="11" borderId="2" xfId="2" applyNumberFormat="1" applyFont="1" applyFill="1" applyBorder="1" applyAlignment="1">
      <alignment horizontal="right" vertical="top" wrapText="1"/>
    </xf>
    <xf numFmtId="9" fontId="12" fillId="3" borderId="2" xfId="2" applyFont="1" applyFill="1" applyBorder="1" applyAlignment="1">
      <alignment horizontal="right" vertical="top" wrapText="1"/>
    </xf>
    <xf numFmtId="9" fontId="3" fillId="0" borderId="2" xfId="2" applyFont="1" applyBorder="1" applyAlignment="1">
      <alignment horizontal="right" vertical="top" wrapText="1"/>
    </xf>
    <xf numFmtId="165" fontId="3" fillId="17" borderId="2" xfId="2" applyNumberFormat="1" applyFont="1" applyFill="1" applyBorder="1" applyAlignment="1">
      <alignment horizontal="right" vertical="top" wrapText="1"/>
    </xf>
    <xf numFmtId="9" fontId="3" fillId="17" borderId="2" xfId="2" applyFont="1" applyFill="1" applyBorder="1" applyAlignment="1">
      <alignment horizontal="right" vertical="top" wrapText="1"/>
    </xf>
    <xf numFmtId="169" fontId="17" fillId="6" borderId="2" xfId="1" applyNumberFormat="1" applyFont="1" applyFill="1" applyBorder="1" applyAlignment="1">
      <alignment horizontal="center" vertical="center" wrapText="1"/>
    </xf>
    <xf numFmtId="171" fontId="3" fillId="11" borderId="2" xfId="1" applyNumberFormat="1" applyFont="1" applyFill="1" applyBorder="1" applyAlignment="1">
      <alignment horizontal="right" vertical="top" wrapText="1"/>
    </xf>
    <xf numFmtId="171" fontId="3" fillId="17" borderId="2" xfId="1" applyNumberFormat="1" applyFont="1" applyFill="1" applyBorder="1" applyAlignment="1">
      <alignment horizontal="right" vertical="top" wrapText="1"/>
    </xf>
    <xf numFmtId="0" fontId="3" fillId="16" borderId="2" xfId="4" applyFont="1" applyFill="1" applyBorder="1" applyAlignment="1">
      <alignment horizontal="right" vertical="top" wrapText="1"/>
    </xf>
    <xf numFmtId="0" fontId="21" fillId="16" borderId="2" xfId="4" applyFont="1" applyFill="1" applyBorder="1" applyAlignment="1">
      <alignment horizontal="center" vertical="center" wrapText="1"/>
    </xf>
    <xf numFmtId="169" fontId="3" fillId="3" borderId="2" xfId="1" applyNumberFormat="1" applyFont="1" applyFill="1" applyBorder="1" applyAlignment="1">
      <alignment horizontal="right" vertical="top" wrapText="1"/>
    </xf>
    <xf numFmtId="169" fontId="3" fillId="17" borderId="2" xfId="1" applyNumberFormat="1" applyFont="1" applyFill="1" applyBorder="1" applyAlignment="1">
      <alignment horizontal="right" vertical="top" wrapText="1"/>
    </xf>
    <xf numFmtId="170" fontId="3" fillId="17" borderId="2" xfId="1" applyNumberFormat="1" applyFont="1" applyFill="1" applyBorder="1" applyAlignment="1">
      <alignment horizontal="right" vertical="top" wrapText="1"/>
    </xf>
    <xf numFmtId="165" fontId="18" fillId="6" borderId="11" xfId="2" applyNumberFormat="1" applyFont="1" applyFill="1" applyBorder="1" applyAlignment="1">
      <alignment horizontal="center" vertical="center" wrapText="1"/>
    </xf>
    <xf numFmtId="165" fontId="18" fillId="6" borderId="2" xfId="2" applyNumberFormat="1" applyFont="1" applyFill="1" applyBorder="1" applyAlignment="1">
      <alignment horizontal="center" vertical="center" wrapText="1"/>
    </xf>
    <xf numFmtId="0" fontId="3" fillId="16" borderId="11" xfId="4" applyFont="1" applyFill="1" applyBorder="1" applyAlignment="1">
      <alignment horizontal="right" vertical="top" wrapText="1"/>
    </xf>
    <xf numFmtId="0" fontId="3" fillId="16" borderId="9" xfId="4" applyFont="1" applyFill="1" applyBorder="1" applyAlignment="1">
      <alignment horizontal="right" vertical="top" wrapText="1"/>
    </xf>
    <xf numFmtId="171" fontId="3" fillId="11" borderId="2" xfId="2" applyNumberFormat="1" applyFont="1" applyFill="1" applyBorder="1" applyAlignment="1">
      <alignment horizontal="right" vertical="top" wrapText="1"/>
    </xf>
    <xf numFmtId="170" fontId="3" fillId="3" borderId="2" xfId="1" applyNumberFormat="1" applyFont="1" applyFill="1" applyBorder="1" applyAlignment="1">
      <alignment horizontal="right" vertical="top" wrapText="1"/>
    </xf>
    <xf numFmtId="3" fontId="17" fillId="6" borderId="2" xfId="4" applyNumberFormat="1" applyFont="1" applyFill="1" applyBorder="1" applyAlignment="1">
      <alignment horizontal="right" vertical="top" wrapText="1"/>
    </xf>
    <xf numFmtId="3" fontId="9" fillId="17" borderId="2" xfId="0" applyNumberFormat="1" applyFont="1" applyFill="1" applyBorder="1" applyAlignment="1">
      <alignment horizontal="right" vertical="top" wrapText="1"/>
    </xf>
    <xf numFmtId="9" fontId="12" fillId="11" borderId="2" xfId="2" applyFont="1" applyFill="1" applyBorder="1" applyAlignment="1">
      <alignment horizontal="right" vertical="top" wrapText="1"/>
    </xf>
    <xf numFmtId="171" fontId="3" fillId="3" borderId="2" xfId="4" applyNumberFormat="1" applyFont="1" applyFill="1" applyBorder="1" applyAlignment="1">
      <alignment horizontal="right" vertical="top" wrapText="1"/>
    </xf>
    <xf numFmtId="3" fontId="3" fillId="3" borderId="0" xfId="4" applyNumberFormat="1" applyFont="1" applyFill="1" applyAlignment="1">
      <alignment horizontal="center" vertical="center" wrapText="1"/>
    </xf>
    <xf numFmtId="3" fontId="3" fillId="3" borderId="0" xfId="4" applyNumberFormat="1" applyFont="1" applyFill="1" applyAlignment="1">
      <alignment horizontal="right" vertical="top" wrapText="1"/>
    </xf>
    <xf numFmtId="0" fontId="8" fillId="3" borderId="2" xfId="4" applyFont="1" applyFill="1" applyBorder="1" applyAlignment="1">
      <alignment horizontal="right" vertical="top" wrapText="1"/>
    </xf>
    <xf numFmtId="9" fontId="3" fillId="11" borderId="0" xfId="2" applyFont="1" applyFill="1" applyBorder="1" applyAlignment="1">
      <alignment horizontal="center" vertical="center" wrapText="1"/>
    </xf>
    <xf numFmtId="9" fontId="3" fillId="11" borderId="0" xfId="2" applyFont="1" applyFill="1" applyBorder="1" applyAlignment="1">
      <alignment horizontal="right" vertical="top" wrapText="1"/>
    </xf>
    <xf numFmtId="170" fontId="17" fillId="6" borderId="2" xfId="1" applyNumberFormat="1" applyFont="1" applyFill="1" applyBorder="1" applyAlignment="1">
      <alignment horizontal="center" vertical="center" wrapText="1"/>
    </xf>
    <xf numFmtId="170" fontId="17" fillId="6" borderId="9" xfId="1" applyNumberFormat="1" applyFont="1" applyFill="1" applyBorder="1" applyAlignment="1">
      <alignment horizontal="center" vertical="center" wrapText="1"/>
    </xf>
    <xf numFmtId="0" fontId="3" fillId="17" borderId="2" xfId="4" applyFont="1" applyFill="1" applyBorder="1" applyAlignment="1">
      <alignment horizontal="right" vertical="top" wrapText="1"/>
    </xf>
    <xf numFmtId="3" fontId="3" fillId="3" borderId="9" xfId="4" applyNumberFormat="1" applyFont="1" applyFill="1" applyBorder="1" applyAlignment="1">
      <alignment horizontal="right" vertical="top" wrapText="1"/>
    </xf>
    <xf numFmtId="3" fontId="3" fillId="3" borderId="0" xfId="4" applyNumberFormat="1" applyFont="1" applyFill="1" applyAlignment="1">
      <alignment horizontal="center" vertical="top" wrapText="1"/>
    </xf>
    <xf numFmtId="3" fontId="11" fillId="17" borderId="9" xfId="4" applyNumberFormat="1" applyFont="1" applyFill="1" applyBorder="1" applyAlignment="1">
      <alignment horizontal="right" vertical="top" wrapText="1"/>
    </xf>
    <xf numFmtId="167" fontId="3" fillId="3" borderId="2" xfId="4" applyNumberFormat="1" applyFont="1" applyFill="1" applyBorder="1" applyAlignment="1">
      <alignment horizontal="right" vertical="top" wrapText="1"/>
    </xf>
    <xf numFmtId="0" fontId="11" fillId="17" borderId="2" xfId="4" applyFont="1" applyFill="1" applyBorder="1" applyAlignment="1">
      <alignment horizontal="right" vertical="top" wrapText="1"/>
    </xf>
    <xf numFmtId="167" fontId="17" fillId="6" borderId="3" xfId="4" applyNumberFormat="1" applyFont="1" applyFill="1" applyBorder="1" applyAlignment="1">
      <alignment horizontal="center" vertical="center" wrapText="1"/>
    </xf>
    <xf numFmtId="167" fontId="17" fillId="6" borderId="4" xfId="4" applyNumberFormat="1" applyFont="1" applyFill="1" applyBorder="1" applyAlignment="1">
      <alignment horizontal="center" vertical="center" wrapText="1"/>
    </xf>
    <xf numFmtId="167" fontId="17" fillId="6" borderId="5" xfId="4" applyNumberFormat="1" applyFont="1" applyFill="1" applyBorder="1" applyAlignment="1">
      <alignment horizontal="center" vertical="center" wrapText="1"/>
    </xf>
    <xf numFmtId="167" fontId="17" fillId="6" borderId="12" xfId="4" applyNumberFormat="1" applyFont="1" applyFill="1" applyBorder="1" applyAlignment="1">
      <alignment horizontal="center" vertical="center" wrapText="1"/>
    </xf>
    <xf numFmtId="167" fontId="17" fillId="6" borderId="0" xfId="4" applyNumberFormat="1" applyFont="1" applyFill="1" applyAlignment="1">
      <alignment horizontal="center" vertical="center" wrapText="1"/>
    </xf>
    <xf numFmtId="167" fontId="17" fillId="6" borderId="13" xfId="4" applyNumberFormat="1" applyFont="1" applyFill="1" applyBorder="1" applyAlignment="1">
      <alignment horizontal="center" vertical="center" wrapText="1"/>
    </xf>
    <xf numFmtId="167" fontId="17" fillId="6" borderId="6" xfId="4" applyNumberFormat="1" applyFont="1" applyFill="1" applyBorder="1" applyAlignment="1">
      <alignment horizontal="center" vertical="center" wrapText="1"/>
    </xf>
    <xf numFmtId="167" fontId="17" fillId="6" borderId="7" xfId="4" applyNumberFormat="1" applyFont="1" applyFill="1" applyBorder="1" applyAlignment="1">
      <alignment horizontal="center" vertical="center" wrapText="1"/>
    </xf>
    <xf numFmtId="167" fontId="17" fillId="6" borderId="8" xfId="4" applyNumberFormat="1" applyFont="1" applyFill="1" applyBorder="1" applyAlignment="1">
      <alignment horizontal="center" vertical="center" wrapText="1"/>
    </xf>
    <xf numFmtId="9" fontId="17" fillId="6" borderId="2" xfId="2" applyFont="1" applyFill="1" applyBorder="1" applyAlignment="1">
      <alignment horizontal="center" vertical="center" wrapText="1"/>
    </xf>
    <xf numFmtId="9" fontId="17" fillId="6" borderId="2" xfId="2" applyFont="1" applyFill="1" applyBorder="1" applyAlignment="1">
      <alignment horizontal="center" vertical="top" wrapText="1"/>
    </xf>
  </cellXfs>
  <cellStyles count="7">
    <cellStyle name="Comma" xfId="1" builtinId="3"/>
    <cellStyle name="Comma 2" xfId="6" xr:uid="{1AC3CD84-E37A-4F2F-A584-06CA5FDF1AE5}"/>
    <cellStyle name="Hyperlink" xfId="3" builtinId="8"/>
    <cellStyle name="Normal" xfId="0" builtinId="0"/>
    <cellStyle name="Normal 3" xfId="4" xr:uid="{724E0F89-EEE9-47A8-8741-1B04F60E47C0}"/>
    <cellStyle name="Percent" xfId="2" builtinId="5"/>
    <cellStyle name="Percent 2 2" xfId="5" xr:uid="{F23BBE2C-6ABD-49C7-8CB0-FE96568A049E}"/>
  </cellStyles>
  <dxfs count="49"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strike val="0"/>
        <color rgb="FFC00000"/>
      </font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rgb="FF9C5700"/>
      </font>
      <fill>
        <patternFill>
          <bgColor rgb="FFFFEB9C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b val="0"/>
        <i val="0"/>
        <color rgb="FF9C5700"/>
      </font>
      <fill>
        <patternFill>
          <bgColor rgb="FFFFEB9C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b val="0"/>
        <i val="0"/>
        <color rgb="FF9C5700"/>
      </font>
      <fill>
        <patternFill>
          <bgColor rgb="FFFFEB9C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rgb="FF9C5700"/>
      </font>
      <fill>
        <patternFill>
          <bgColor rgb="FFFFEB9C"/>
        </patternFill>
      </fill>
    </dxf>
    <dxf>
      <font>
        <b val="0"/>
        <i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2" tint="-0.499984740745262"/>
      </font>
      <fill>
        <patternFill>
          <bgColor theme="2" tint="-0.499984740745262"/>
        </patternFill>
      </fill>
    </dxf>
    <dxf>
      <font>
        <b val="0"/>
        <i val="0"/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A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k Harland" id="{63162904-08BB-4CD8-968B-753B23C5618E}" userId="Mark Harland" providerId="None"/>
  <person displayName="Mark Harland" id="{BBE8848E-4A5D-45BF-B7FE-119EC3EFEDC4}" userId="S::Mark.Harland@iqeq.com::5585a5ee-bfa2-4c42-abea-39c92b7ece0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53" personId="{63162904-08BB-4CD8-968B-753B23C5618E}" id="{1D26DDF3-E975-45C2-BE46-59F2D2310CB4}">
    <text>+ve = improvement in carbon footprint i.e. lower than previous year. 
-ve = worsening in carbon footprint i.e. higher carbon than in previous year</text>
  </threadedComment>
  <threadedComment ref="A354" personId="{63162904-08BB-4CD8-968B-753B23C5618E}" id="{79C366A2-CD69-4696-8E20-D9C856159607}">
    <text>+ve = improvement in carbon footprint i.e. lower than previous year. 
-ve = worsening in carbon footprint i.e. higher carbon than in previous year</text>
  </threadedComment>
  <threadedComment ref="A355" personId="{63162904-08BB-4CD8-968B-753B23C5618E}" id="{1843F44F-91BC-493D-82BF-B08C7FE67159}">
    <text>+ve = improvement in carbon footprint i.e. lower than previous year. 
-ve = worsening in carbon footprint i.e. higher carbon than in previous year</text>
  </threadedComment>
  <threadedComment ref="A356" personId="{63162904-08BB-4CD8-968B-753B23C5618E}" id="{D6E7432E-5AC9-4699-8D5B-F9A0248DA5C7}">
    <text>+ve = improvement in carbon footprint i.e. lower than previous year. 
-ve = worsening in carbon footprint i.e. higher carbon than in previous year</text>
  </threadedComment>
  <threadedComment ref="A389" dT="2025-09-20T06:52:22.37" personId="{BBE8848E-4A5D-45BF-B7FE-119EC3EFEDC4}" id="{EFC2CD8C-B315-4998-968D-E5CE7CFD334E}">
    <text xml:space="preserve">+ve = improvement in carbon footprint i.e. lower than previous year. 
-ve = worsening in carbon footprint i.e. higher carbon than in previous year
</text>
  </threadedComment>
  <threadedComment ref="A390" dT="2025-09-20T06:52:36.04" personId="{BBE8848E-4A5D-45BF-B7FE-119EC3EFEDC4}" id="{3E72B9B3-9619-4497-B6C2-F19079125D1B}">
    <text xml:space="preserve">+ve = improvement in carbon footprint i.e. lower than previous year. 
-ve = worsening in carbon footprint i.e. higher carbon than in previous year
</text>
  </threadedComment>
  <threadedComment ref="A418" dT="2025-09-20T06:49:04.73" personId="{BBE8848E-4A5D-45BF-B7FE-119EC3EFEDC4}" id="{6F3B1B1E-4710-4E5E-BBC6-7A993DBF89B6}">
    <text xml:space="preserve">+ve = improvement in green electricity consumed 
-ve = worsening (decreasing %) of green electricity consumption
</text>
  </threadedComment>
  <threadedComment ref="A419" personId="{63162904-08BB-4CD8-968B-753B23C5618E}" id="{9133ADDE-8CFA-419B-813B-F48387144695}">
    <text>+ve = improvement in green electricity consumed 
-ve = worsening (decreasing %) of green electricity consumption</text>
  </threadedComment>
  <threadedComment ref="A420" dT="2025-09-20T07:11:44.12" personId="{BBE8848E-4A5D-45BF-B7FE-119EC3EFEDC4}" id="{A9536861-15A7-4CAD-AFBA-F5AAA6BFE370}">
    <text xml:space="preserve">+ve = improvement in green electricity consumed 
-ve = worsening (decreasing %) of green electricity consumption
</text>
  </threadedComment>
  <threadedComment ref="A424" dT="2025-09-20T07:08:58.54" personId="{BBE8848E-4A5D-45BF-B7FE-119EC3EFEDC4}" id="{C1791A69-3925-4567-AF0B-A31677D9CC69}">
    <text xml:space="preserve">+ve = improvement in carbon footprint i.e. lower than previous year. 
-ve = worsening in carbon footprint i.e. higher carbon than in previous year
</text>
  </threadedComment>
  <threadedComment ref="A425" dT="2025-09-20T07:09:05.72" personId="{BBE8848E-4A5D-45BF-B7FE-119EC3EFEDC4}" id="{466A017D-7276-42CE-9C7B-F75E07236C5C}">
    <text xml:space="preserve">+ve = improvement in carbon footprint i.e. lower than previous year. 
-ve = worsening in carbon footprint i.e. higher carbon than in previous year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B4D5C-8906-472E-9559-00AA2F9C5964}">
  <sheetPr>
    <tabColor theme="4"/>
  </sheetPr>
  <dimension ref="A1:AP461"/>
  <sheetViews>
    <sheetView tabSelected="1" zoomScale="110" zoomScaleNormal="110" zoomScaleSheetLayoutView="110" workbookViewId="0">
      <selection sqref="A1:M1"/>
    </sheetView>
  </sheetViews>
  <sheetFormatPr defaultColWidth="8.1796875" defaultRowHeight="13" customHeight="1" x14ac:dyDescent="0.35"/>
  <cols>
    <col min="1" max="1" width="67.81640625" style="1" bestFit="1" customWidth="1"/>
    <col min="2" max="13" width="7" style="3" customWidth="1"/>
    <col min="14" max="14" width="9.90625" style="1" bestFit="1" customWidth="1"/>
    <col min="15" max="16384" width="8.1796875" style="1"/>
  </cols>
  <sheetData>
    <row r="1" spans="1:13" ht="40" customHeight="1" x14ac:dyDescent="0.35">
      <c r="A1" s="84" t="s">
        <v>388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 ht="13" customHeight="1" x14ac:dyDescent="0.35">
      <c r="A2" s="25" t="s">
        <v>0</v>
      </c>
      <c r="B2" s="85">
        <v>2022</v>
      </c>
      <c r="C2" s="85"/>
      <c r="D2" s="85"/>
      <c r="E2" s="85"/>
      <c r="F2" s="85">
        <v>2023</v>
      </c>
      <c r="G2" s="85"/>
      <c r="H2" s="85"/>
      <c r="I2" s="85"/>
      <c r="J2" s="85">
        <v>2024</v>
      </c>
      <c r="K2" s="85"/>
      <c r="L2" s="85"/>
      <c r="M2" s="85"/>
    </row>
    <row r="3" spans="1:13" ht="13" customHeight="1" x14ac:dyDescent="0.35">
      <c r="A3" s="4" t="s">
        <v>1</v>
      </c>
      <c r="B3" s="82">
        <v>547.5</v>
      </c>
      <c r="C3" s="82"/>
      <c r="D3" s="82"/>
      <c r="E3" s="82"/>
      <c r="F3" s="82">
        <v>636.9</v>
      </c>
      <c r="G3" s="82"/>
      <c r="H3" s="82"/>
      <c r="I3" s="82"/>
      <c r="J3" s="82">
        <v>712</v>
      </c>
      <c r="K3" s="82"/>
      <c r="L3" s="82"/>
      <c r="M3" s="82"/>
    </row>
    <row r="4" spans="1:13" ht="13" customHeight="1" x14ac:dyDescent="0.35">
      <c r="A4" s="4" t="s">
        <v>2</v>
      </c>
      <c r="B4" s="82">
        <v>750</v>
      </c>
      <c r="C4" s="82"/>
      <c r="D4" s="82"/>
      <c r="E4" s="82"/>
      <c r="F4" s="82">
        <v>750</v>
      </c>
      <c r="G4" s="82"/>
      <c r="H4" s="82"/>
      <c r="I4" s="82"/>
      <c r="J4" s="82">
        <v>750</v>
      </c>
      <c r="K4" s="82"/>
      <c r="L4" s="82"/>
      <c r="M4" s="82"/>
    </row>
    <row r="5" spans="1:13" ht="13" customHeight="1" x14ac:dyDescent="0.35">
      <c r="A5" s="26" t="s">
        <v>3</v>
      </c>
      <c r="B5" s="83">
        <v>52</v>
      </c>
      <c r="C5" s="83"/>
      <c r="D5" s="83"/>
      <c r="E5" s="83"/>
      <c r="F5" s="83">
        <v>72</v>
      </c>
      <c r="G5" s="83"/>
      <c r="H5" s="83"/>
      <c r="I5" s="83"/>
      <c r="J5" s="83">
        <v>73</v>
      </c>
      <c r="K5" s="83"/>
      <c r="L5" s="83"/>
      <c r="M5" s="83"/>
    </row>
    <row r="6" spans="1:13" ht="13" customHeight="1" x14ac:dyDescent="0.35">
      <c r="A6" s="27" t="s">
        <v>4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</row>
    <row r="7" spans="1:13" ht="13" customHeight="1" x14ac:dyDescent="0.35">
      <c r="A7" s="26" t="s">
        <v>5</v>
      </c>
      <c r="B7" s="83">
        <v>25</v>
      </c>
      <c r="C7" s="83"/>
      <c r="D7" s="83"/>
      <c r="E7" s="83"/>
      <c r="F7" s="83">
        <v>25</v>
      </c>
      <c r="G7" s="83"/>
      <c r="H7" s="83"/>
      <c r="I7" s="83"/>
      <c r="J7" s="83">
        <v>25</v>
      </c>
      <c r="K7" s="83"/>
      <c r="L7" s="83"/>
      <c r="M7" s="83"/>
    </row>
    <row r="8" spans="1:13" ht="13" customHeight="1" x14ac:dyDescent="0.35">
      <c r="A8" s="26" t="s">
        <v>6</v>
      </c>
      <c r="B8" s="83">
        <v>38</v>
      </c>
      <c r="C8" s="83"/>
      <c r="D8" s="83"/>
      <c r="E8" s="83"/>
      <c r="F8" s="83">
        <v>62</v>
      </c>
      <c r="G8" s="83"/>
      <c r="H8" s="83"/>
      <c r="I8" s="83"/>
      <c r="J8" s="83">
        <v>61</v>
      </c>
      <c r="K8" s="83"/>
      <c r="L8" s="83"/>
      <c r="M8" s="83"/>
    </row>
    <row r="9" spans="1:13" ht="13" customHeight="1" x14ac:dyDescent="0.35">
      <c r="A9" s="26" t="s">
        <v>343</v>
      </c>
      <c r="B9" s="83">
        <v>13</v>
      </c>
      <c r="C9" s="83"/>
      <c r="D9" s="83"/>
      <c r="E9" s="83"/>
      <c r="F9" s="83">
        <v>25</v>
      </c>
      <c r="G9" s="83"/>
      <c r="H9" s="83"/>
      <c r="I9" s="83"/>
      <c r="J9" s="83">
        <v>25</v>
      </c>
      <c r="K9" s="83"/>
      <c r="L9" s="83"/>
      <c r="M9" s="83"/>
    </row>
    <row r="10" spans="1:13" ht="13" customHeight="1" x14ac:dyDescent="0.35">
      <c r="A10" s="4" t="s">
        <v>340</v>
      </c>
      <c r="B10" s="83">
        <v>6</v>
      </c>
      <c r="C10" s="83"/>
      <c r="D10" s="83"/>
      <c r="E10" s="83"/>
      <c r="F10" s="83">
        <v>13</v>
      </c>
      <c r="G10" s="83"/>
      <c r="H10" s="83"/>
      <c r="I10" s="83"/>
      <c r="J10" s="83">
        <v>11</v>
      </c>
      <c r="K10" s="83"/>
      <c r="L10" s="83"/>
      <c r="M10" s="83"/>
    </row>
    <row r="11" spans="1:13" ht="13" customHeight="1" x14ac:dyDescent="0.35">
      <c r="A11" s="4" t="s">
        <v>7</v>
      </c>
      <c r="B11" s="83">
        <v>10</v>
      </c>
      <c r="C11" s="83"/>
      <c r="D11" s="83"/>
      <c r="E11" s="83"/>
      <c r="F11" s="83">
        <v>10</v>
      </c>
      <c r="G11" s="83"/>
      <c r="H11" s="83"/>
      <c r="I11" s="83"/>
      <c r="J11" s="83">
        <v>8</v>
      </c>
      <c r="K11" s="83"/>
      <c r="L11" s="83"/>
      <c r="M11" s="83"/>
    </row>
    <row r="12" spans="1:13" ht="13" customHeight="1" x14ac:dyDescent="0.35">
      <c r="A12" s="4" t="s">
        <v>8</v>
      </c>
      <c r="B12" s="83">
        <v>4</v>
      </c>
      <c r="C12" s="83"/>
      <c r="D12" s="83"/>
      <c r="E12" s="83"/>
      <c r="F12" s="83">
        <v>6</v>
      </c>
      <c r="G12" s="83"/>
      <c r="H12" s="83"/>
      <c r="I12" s="83"/>
      <c r="J12" s="83">
        <v>9</v>
      </c>
      <c r="K12" s="83"/>
      <c r="L12" s="83"/>
      <c r="M12" s="83"/>
    </row>
    <row r="13" spans="1:13" ht="13" customHeight="1" x14ac:dyDescent="0.35">
      <c r="A13" s="4" t="s">
        <v>9</v>
      </c>
      <c r="B13" s="83">
        <v>5</v>
      </c>
      <c r="C13" s="83"/>
      <c r="D13" s="83"/>
      <c r="E13" s="83"/>
      <c r="F13" s="83">
        <v>8</v>
      </c>
      <c r="G13" s="83"/>
      <c r="H13" s="83"/>
      <c r="I13" s="83"/>
      <c r="J13" s="83">
        <v>8</v>
      </c>
      <c r="K13" s="83"/>
      <c r="L13" s="83"/>
      <c r="M13" s="83"/>
    </row>
    <row r="14" spans="1:13" ht="13" customHeight="1" x14ac:dyDescent="0.35">
      <c r="A14" s="4" t="s">
        <v>10</v>
      </c>
      <c r="B14" s="83" t="s">
        <v>11</v>
      </c>
      <c r="C14" s="83"/>
      <c r="D14" s="83"/>
      <c r="E14" s="83"/>
      <c r="F14" s="83" t="s">
        <v>11</v>
      </c>
      <c r="G14" s="83"/>
      <c r="H14" s="83"/>
      <c r="I14" s="83"/>
      <c r="J14" s="83" t="s">
        <v>11</v>
      </c>
      <c r="K14" s="83"/>
      <c r="L14" s="83"/>
      <c r="M14" s="83"/>
    </row>
    <row r="15" spans="1:13" ht="13" customHeight="1" x14ac:dyDescent="0.35">
      <c r="A15" s="25" t="s">
        <v>13</v>
      </c>
      <c r="B15" s="85">
        <v>2022</v>
      </c>
      <c r="C15" s="85"/>
      <c r="D15" s="85"/>
      <c r="E15" s="85"/>
      <c r="F15" s="85">
        <v>2023</v>
      </c>
      <c r="G15" s="85"/>
      <c r="H15" s="85"/>
      <c r="I15" s="85"/>
      <c r="J15" s="85">
        <v>2024</v>
      </c>
      <c r="K15" s="85"/>
      <c r="L15" s="85"/>
      <c r="M15" s="85"/>
    </row>
    <row r="16" spans="1:13" ht="13" customHeight="1" x14ac:dyDescent="0.35">
      <c r="A16" s="4" t="s">
        <v>14</v>
      </c>
      <c r="B16" s="123">
        <v>0.7</v>
      </c>
      <c r="C16" s="123"/>
      <c r="D16" s="123"/>
      <c r="E16" s="123"/>
      <c r="F16" s="123">
        <v>0.75</v>
      </c>
      <c r="G16" s="123"/>
      <c r="H16" s="123"/>
      <c r="I16" s="123"/>
      <c r="J16" s="123">
        <v>0.81</v>
      </c>
      <c r="K16" s="123"/>
      <c r="L16" s="123"/>
      <c r="M16" s="123"/>
    </row>
    <row r="17" spans="1:13" ht="13" customHeight="1" x14ac:dyDescent="0.35">
      <c r="A17" s="4" t="s">
        <v>15</v>
      </c>
      <c r="B17" s="83">
        <v>2</v>
      </c>
      <c r="C17" s="83"/>
      <c r="D17" s="83"/>
      <c r="E17" s="83"/>
      <c r="F17" s="83">
        <v>5</v>
      </c>
      <c r="G17" s="83"/>
      <c r="H17" s="83"/>
      <c r="I17" s="83"/>
      <c r="J17" s="83">
        <v>5</v>
      </c>
      <c r="K17" s="83"/>
      <c r="L17" s="83"/>
      <c r="M17" s="83"/>
    </row>
    <row r="18" spans="1:13" ht="13" customHeight="1" x14ac:dyDescent="0.35">
      <c r="A18" s="4" t="s">
        <v>16</v>
      </c>
      <c r="B18" s="83">
        <v>0</v>
      </c>
      <c r="C18" s="83"/>
      <c r="D18" s="83"/>
      <c r="E18" s="83"/>
      <c r="F18" s="83">
        <v>0</v>
      </c>
      <c r="G18" s="83"/>
      <c r="H18" s="83"/>
      <c r="I18" s="83"/>
      <c r="J18" s="83">
        <v>0</v>
      </c>
      <c r="K18" s="83"/>
      <c r="L18" s="83"/>
      <c r="M18" s="83"/>
    </row>
    <row r="19" spans="1:13" ht="13" customHeight="1" x14ac:dyDescent="0.35">
      <c r="A19" s="4" t="s">
        <v>17</v>
      </c>
      <c r="B19" s="124" t="s">
        <v>384</v>
      </c>
      <c r="C19" s="124"/>
      <c r="D19" s="124"/>
      <c r="E19" s="124"/>
      <c r="F19" s="83">
        <v>91</v>
      </c>
      <c r="G19" s="83"/>
      <c r="H19" s="83"/>
      <c r="I19" s="83"/>
      <c r="J19" s="83">
        <v>782</v>
      </c>
      <c r="K19" s="83"/>
      <c r="L19" s="83"/>
      <c r="M19" s="83"/>
    </row>
    <row r="20" spans="1:13" ht="13" customHeight="1" x14ac:dyDescent="0.35">
      <c r="A20" s="4" t="s">
        <v>18</v>
      </c>
      <c r="B20" s="125">
        <v>0.997</v>
      </c>
      <c r="C20" s="125"/>
      <c r="D20" s="125"/>
      <c r="E20" s="125"/>
      <c r="F20" s="125">
        <v>0.997</v>
      </c>
      <c r="G20" s="125"/>
      <c r="H20" s="125"/>
      <c r="I20" s="125"/>
      <c r="J20" s="125">
        <v>0.99</v>
      </c>
      <c r="K20" s="125"/>
      <c r="L20" s="125"/>
      <c r="M20" s="125"/>
    </row>
    <row r="21" spans="1:13" ht="13" customHeight="1" x14ac:dyDescent="0.35">
      <c r="A21" s="25" t="s">
        <v>19</v>
      </c>
      <c r="B21" s="85">
        <v>2022</v>
      </c>
      <c r="C21" s="85"/>
      <c r="D21" s="85"/>
      <c r="E21" s="85"/>
      <c r="F21" s="85">
        <v>2023</v>
      </c>
      <c r="G21" s="85"/>
      <c r="H21" s="85"/>
      <c r="I21" s="85"/>
      <c r="J21" s="85">
        <v>2024</v>
      </c>
      <c r="K21" s="85"/>
      <c r="L21" s="85"/>
      <c r="M21" s="85"/>
    </row>
    <row r="22" spans="1:13" ht="13" customHeight="1" x14ac:dyDescent="0.35">
      <c r="A22" s="28" t="s">
        <v>20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</row>
    <row r="23" spans="1:13" ht="13" customHeight="1" x14ac:dyDescent="0.35">
      <c r="A23" s="4" t="s">
        <v>21</v>
      </c>
      <c r="B23" s="83">
        <v>3</v>
      </c>
      <c r="C23" s="83"/>
      <c r="D23" s="83"/>
      <c r="E23" s="83"/>
      <c r="F23" s="83">
        <v>2</v>
      </c>
      <c r="G23" s="83"/>
      <c r="H23" s="83"/>
      <c r="I23" s="83"/>
      <c r="J23" s="83">
        <v>4</v>
      </c>
      <c r="K23" s="83"/>
      <c r="L23" s="83"/>
      <c r="M23" s="83"/>
    </row>
    <row r="24" spans="1:13" ht="13" customHeight="1" x14ac:dyDescent="0.35">
      <c r="A24" s="4" t="s">
        <v>22</v>
      </c>
      <c r="B24" s="83">
        <v>0</v>
      </c>
      <c r="C24" s="83"/>
      <c r="D24" s="83"/>
      <c r="E24" s="83"/>
      <c r="F24" s="83">
        <v>0</v>
      </c>
      <c r="G24" s="83"/>
      <c r="H24" s="83"/>
      <c r="I24" s="83"/>
      <c r="J24" s="83">
        <v>1</v>
      </c>
      <c r="K24" s="83"/>
      <c r="L24" s="83"/>
      <c r="M24" s="83"/>
    </row>
    <row r="25" spans="1:13" ht="13" customHeight="1" x14ac:dyDescent="0.35">
      <c r="A25" s="4" t="s">
        <v>23</v>
      </c>
      <c r="B25" s="123">
        <v>0</v>
      </c>
      <c r="C25" s="123"/>
      <c r="D25" s="123"/>
      <c r="E25" s="123"/>
      <c r="F25" s="123">
        <v>0</v>
      </c>
      <c r="G25" s="123"/>
      <c r="H25" s="123"/>
      <c r="I25" s="123"/>
      <c r="J25" s="123">
        <v>0.25</v>
      </c>
      <c r="K25" s="123"/>
      <c r="L25" s="123"/>
      <c r="M25" s="123"/>
    </row>
    <row r="26" spans="1:13" ht="13" customHeight="1" x14ac:dyDescent="0.35">
      <c r="A26" s="28" t="s">
        <v>24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</row>
    <row r="27" spans="1:13" ht="13" customHeight="1" x14ac:dyDescent="0.35">
      <c r="A27" s="4" t="s">
        <v>25</v>
      </c>
      <c r="B27" s="83">
        <v>4</v>
      </c>
      <c r="C27" s="83"/>
      <c r="D27" s="83"/>
      <c r="E27" s="83"/>
      <c r="F27" s="83">
        <v>4</v>
      </c>
      <c r="G27" s="83"/>
      <c r="H27" s="83"/>
      <c r="I27" s="83"/>
      <c r="J27" s="83">
        <v>4</v>
      </c>
      <c r="K27" s="83"/>
      <c r="L27" s="83"/>
      <c r="M27" s="83"/>
    </row>
    <row r="28" spans="1:13" ht="13" customHeight="1" x14ac:dyDescent="0.35">
      <c r="A28" s="4" t="s">
        <v>26</v>
      </c>
      <c r="B28" s="83">
        <v>0</v>
      </c>
      <c r="C28" s="83"/>
      <c r="D28" s="83"/>
      <c r="E28" s="83"/>
      <c r="F28" s="83">
        <v>0</v>
      </c>
      <c r="G28" s="83"/>
      <c r="H28" s="83"/>
      <c r="I28" s="83"/>
      <c r="J28" s="83">
        <v>0</v>
      </c>
      <c r="K28" s="83"/>
      <c r="L28" s="83"/>
      <c r="M28" s="83"/>
    </row>
    <row r="29" spans="1:13" ht="13" customHeight="1" x14ac:dyDescent="0.35">
      <c r="A29" s="4" t="s">
        <v>27</v>
      </c>
      <c r="B29" s="123">
        <v>0</v>
      </c>
      <c r="C29" s="123"/>
      <c r="D29" s="123"/>
      <c r="E29" s="123"/>
      <c r="F29" s="123">
        <v>0</v>
      </c>
      <c r="G29" s="123"/>
      <c r="H29" s="123"/>
      <c r="I29" s="123"/>
      <c r="J29" s="123">
        <v>0</v>
      </c>
      <c r="K29" s="123"/>
      <c r="L29" s="123"/>
      <c r="M29" s="123"/>
    </row>
    <row r="30" spans="1:13" ht="13" customHeight="1" x14ac:dyDescent="0.35">
      <c r="A30" s="28" t="s">
        <v>28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</row>
    <row r="31" spans="1:13" ht="13" customHeight="1" x14ac:dyDescent="0.35">
      <c r="A31" s="4" t="s">
        <v>29</v>
      </c>
      <c r="B31" s="83">
        <v>15</v>
      </c>
      <c r="C31" s="83"/>
      <c r="D31" s="83"/>
      <c r="E31" s="83"/>
      <c r="F31" s="83">
        <v>13</v>
      </c>
      <c r="G31" s="83"/>
      <c r="H31" s="83"/>
      <c r="I31" s="83"/>
      <c r="J31" s="83">
        <v>13</v>
      </c>
      <c r="K31" s="83"/>
      <c r="L31" s="83"/>
      <c r="M31" s="83"/>
    </row>
    <row r="32" spans="1:13" ht="13" customHeight="1" x14ac:dyDescent="0.35">
      <c r="A32" s="4" t="s">
        <v>30</v>
      </c>
      <c r="B32" s="83">
        <v>5</v>
      </c>
      <c r="C32" s="83"/>
      <c r="D32" s="83"/>
      <c r="E32" s="83"/>
      <c r="F32" s="83">
        <v>5</v>
      </c>
      <c r="G32" s="83"/>
      <c r="H32" s="83"/>
      <c r="I32" s="83"/>
      <c r="J32" s="83">
        <v>5</v>
      </c>
      <c r="K32" s="83"/>
      <c r="L32" s="83"/>
      <c r="M32" s="83"/>
    </row>
    <row r="33" spans="1:13" ht="13" customHeight="1" x14ac:dyDescent="0.35">
      <c r="A33" s="4" t="s">
        <v>31</v>
      </c>
      <c r="B33" s="123">
        <v>0.33333333333333331</v>
      </c>
      <c r="C33" s="123"/>
      <c r="D33" s="123"/>
      <c r="E33" s="123"/>
      <c r="F33" s="123">
        <v>0.38461538461538464</v>
      </c>
      <c r="G33" s="123"/>
      <c r="H33" s="123"/>
      <c r="I33" s="123"/>
      <c r="J33" s="123">
        <v>0.38461538461538464</v>
      </c>
      <c r="K33" s="123"/>
      <c r="L33" s="123"/>
      <c r="M33" s="123"/>
    </row>
    <row r="34" spans="1:13" s="3" customFormat="1" ht="13" customHeight="1" x14ac:dyDescent="0.35">
      <c r="A34" s="28" t="s">
        <v>32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</row>
    <row r="35" spans="1:13" s="3" customFormat="1" ht="13" customHeight="1" x14ac:dyDescent="0.35">
      <c r="A35" s="4" t="s">
        <v>33</v>
      </c>
      <c r="B35" s="126" t="s">
        <v>324</v>
      </c>
      <c r="C35" s="127"/>
      <c r="D35" s="127"/>
      <c r="E35" s="127"/>
      <c r="F35" s="127"/>
      <c r="G35" s="127"/>
      <c r="H35" s="127"/>
      <c r="I35" s="128"/>
      <c r="J35" s="83">
        <v>14</v>
      </c>
      <c r="K35" s="83"/>
      <c r="L35" s="83"/>
      <c r="M35" s="83"/>
    </row>
    <row r="36" spans="1:13" s="3" customFormat="1" ht="13" customHeight="1" x14ac:dyDescent="0.35">
      <c r="A36" s="4" t="s">
        <v>34</v>
      </c>
      <c r="B36" s="129"/>
      <c r="C36" s="130"/>
      <c r="D36" s="130"/>
      <c r="E36" s="130"/>
      <c r="F36" s="130"/>
      <c r="G36" s="130"/>
      <c r="H36" s="130"/>
      <c r="I36" s="131"/>
      <c r="J36" s="83">
        <v>5</v>
      </c>
      <c r="K36" s="83"/>
      <c r="L36" s="83"/>
      <c r="M36" s="83"/>
    </row>
    <row r="37" spans="1:13" s="3" customFormat="1" ht="13" customHeight="1" x14ac:dyDescent="0.35">
      <c r="A37" s="4" t="s">
        <v>35</v>
      </c>
      <c r="B37" s="132"/>
      <c r="C37" s="133"/>
      <c r="D37" s="133"/>
      <c r="E37" s="133"/>
      <c r="F37" s="133"/>
      <c r="G37" s="133"/>
      <c r="H37" s="133"/>
      <c r="I37" s="134"/>
      <c r="J37" s="135">
        <v>0.35714285714285715</v>
      </c>
      <c r="K37" s="135"/>
      <c r="L37" s="135"/>
      <c r="M37" s="135"/>
    </row>
    <row r="38" spans="1:13" ht="13" customHeight="1" x14ac:dyDescent="0.35">
      <c r="A38" s="28" t="s">
        <v>36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</row>
    <row r="39" spans="1:13" ht="13" customHeight="1" x14ac:dyDescent="0.35">
      <c r="A39" s="4" t="s">
        <v>37</v>
      </c>
      <c r="B39" s="126" t="s">
        <v>324</v>
      </c>
      <c r="C39" s="127"/>
      <c r="D39" s="127"/>
      <c r="E39" s="127"/>
      <c r="F39" s="127"/>
      <c r="G39" s="127"/>
      <c r="H39" s="127"/>
      <c r="I39" s="128"/>
      <c r="J39" s="83">
        <v>7</v>
      </c>
      <c r="K39" s="83"/>
      <c r="L39" s="83"/>
      <c r="M39" s="83"/>
    </row>
    <row r="40" spans="1:13" ht="13" customHeight="1" x14ac:dyDescent="0.35">
      <c r="A40" s="4" t="s">
        <v>38</v>
      </c>
      <c r="B40" s="129"/>
      <c r="C40" s="130"/>
      <c r="D40" s="130"/>
      <c r="E40" s="130"/>
      <c r="F40" s="130"/>
      <c r="G40" s="130"/>
      <c r="H40" s="130"/>
      <c r="I40" s="131"/>
      <c r="J40" s="83">
        <v>4</v>
      </c>
      <c r="K40" s="83"/>
      <c r="L40" s="83"/>
      <c r="M40" s="83"/>
    </row>
    <row r="41" spans="1:13" ht="13" customHeight="1" x14ac:dyDescent="0.35">
      <c r="A41" s="4" t="s">
        <v>39</v>
      </c>
      <c r="B41" s="132"/>
      <c r="C41" s="133"/>
      <c r="D41" s="133"/>
      <c r="E41" s="133"/>
      <c r="F41" s="133"/>
      <c r="G41" s="133"/>
      <c r="H41" s="133"/>
      <c r="I41" s="134"/>
      <c r="J41" s="123">
        <v>0.5714285714285714</v>
      </c>
      <c r="K41" s="123"/>
      <c r="L41" s="123"/>
      <c r="M41" s="123"/>
    </row>
    <row r="42" spans="1:13" ht="13" customHeight="1" x14ac:dyDescent="0.35">
      <c r="A42" s="28" t="s">
        <v>40</v>
      </c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</row>
    <row r="43" spans="1:13" ht="13" customHeight="1" x14ac:dyDescent="0.35">
      <c r="A43" s="4" t="s">
        <v>41</v>
      </c>
      <c r="B43" s="126" t="s">
        <v>324</v>
      </c>
      <c r="C43" s="127"/>
      <c r="D43" s="127"/>
      <c r="E43" s="127"/>
      <c r="F43" s="127"/>
      <c r="G43" s="127"/>
      <c r="H43" s="127"/>
      <c r="I43" s="128"/>
      <c r="J43" s="83">
        <v>4</v>
      </c>
      <c r="K43" s="83"/>
      <c r="L43" s="83"/>
      <c r="M43" s="83"/>
    </row>
    <row r="44" spans="1:13" ht="13" customHeight="1" x14ac:dyDescent="0.35">
      <c r="A44" s="4" t="s">
        <v>38</v>
      </c>
      <c r="B44" s="129"/>
      <c r="C44" s="130"/>
      <c r="D44" s="130"/>
      <c r="E44" s="130"/>
      <c r="F44" s="130"/>
      <c r="G44" s="130"/>
      <c r="H44" s="130"/>
      <c r="I44" s="131"/>
      <c r="J44" s="83">
        <v>0</v>
      </c>
      <c r="K44" s="83"/>
      <c r="L44" s="83"/>
      <c r="M44" s="83"/>
    </row>
    <row r="45" spans="1:13" ht="13" customHeight="1" x14ac:dyDescent="0.35">
      <c r="A45" s="4" t="s">
        <v>39</v>
      </c>
      <c r="B45" s="132"/>
      <c r="C45" s="133"/>
      <c r="D45" s="133"/>
      <c r="E45" s="133"/>
      <c r="F45" s="133"/>
      <c r="G45" s="133"/>
      <c r="H45" s="133"/>
      <c r="I45" s="134"/>
      <c r="J45" s="123">
        <v>0</v>
      </c>
      <c r="K45" s="123"/>
      <c r="L45" s="123"/>
      <c r="M45" s="123"/>
    </row>
    <row r="46" spans="1:13" ht="13" customHeight="1" x14ac:dyDescent="0.35">
      <c r="A46" s="28" t="s">
        <v>381</v>
      </c>
      <c r="B46" s="122"/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</row>
    <row r="47" spans="1:13" ht="13" customHeight="1" x14ac:dyDescent="0.35">
      <c r="A47" s="4" t="s">
        <v>42</v>
      </c>
      <c r="B47" s="126" t="s">
        <v>324</v>
      </c>
      <c r="C47" s="127"/>
      <c r="D47" s="127"/>
      <c r="E47" s="127"/>
      <c r="F47" s="127"/>
      <c r="G47" s="127"/>
      <c r="H47" s="127"/>
      <c r="I47" s="128"/>
      <c r="J47" s="83">
        <v>3</v>
      </c>
      <c r="K47" s="83"/>
      <c r="L47" s="83"/>
      <c r="M47" s="83"/>
    </row>
    <row r="48" spans="1:13" ht="13" customHeight="1" x14ac:dyDescent="0.35">
      <c r="A48" s="4" t="s">
        <v>38</v>
      </c>
      <c r="B48" s="129"/>
      <c r="C48" s="130"/>
      <c r="D48" s="130"/>
      <c r="E48" s="130"/>
      <c r="F48" s="130"/>
      <c r="G48" s="130"/>
      <c r="H48" s="130"/>
      <c r="I48" s="131"/>
      <c r="J48" s="83">
        <v>1</v>
      </c>
      <c r="K48" s="83"/>
      <c r="L48" s="83"/>
      <c r="M48" s="83"/>
    </row>
    <row r="49" spans="1:13" ht="13" customHeight="1" x14ac:dyDescent="0.35">
      <c r="A49" s="4" t="s">
        <v>39</v>
      </c>
      <c r="B49" s="132"/>
      <c r="C49" s="133"/>
      <c r="D49" s="133"/>
      <c r="E49" s="133"/>
      <c r="F49" s="133"/>
      <c r="G49" s="133"/>
      <c r="H49" s="133"/>
      <c r="I49" s="134"/>
      <c r="J49" s="123">
        <v>0.33333333333333331</v>
      </c>
      <c r="K49" s="123"/>
      <c r="L49" s="123"/>
      <c r="M49" s="123"/>
    </row>
    <row r="50" spans="1:13" ht="13" customHeight="1" x14ac:dyDescent="0.35">
      <c r="A50" s="28" t="s">
        <v>43</v>
      </c>
      <c r="B50" s="122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 ht="13" customHeight="1" x14ac:dyDescent="0.35">
      <c r="A51" s="4" t="s">
        <v>44</v>
      </c>
      <c r="B51" s="104" t="s">
        <v>324</v>
      </c>
      <c r="C51" s="105"/>
      <c r="D51" s="105"/>
      <c r="E51" s="105"/>
      <c r="F51" s="105"/>
      <c r="G51" s="105"/>
      <c r="H51" s="105"/>
      <c r="I51" s="106"/>
      <c r="J51" s="83">
        <v>9</v>
      </c>
      <c r="K51" s="83"/>
      <c r="L51" s="83"/>
      <c r="M51" s="83"/>
    </row>
    <row r="52" spans="1:13" ht="13" customHeight="1" x14ac:dyDescent="0.35">
      <c r="A52" s="4" t="s">
        <v>38</v>
      </c>
      <c r="B52" s="107"/>
      <c r="C52" s="108"/>
      <c r="D52" s="108"/>
      <c r="E52" s="108"/>
      <c r="F52" s="108"/>
      <c r="G52" s="108"/>
      <c r="H52" s="108"/>
      <c r="I52" s="109"/>
      <c r="J52" s="83">
        <v>2</v>
      </c>
      <c r="K52" s="83"/>
      <c r="L52" s="83"/>
      <c r="M52" s="83"/>
    </row>
    <row r="53" spans="1:13" ht="13" customHeight="1" x14ac:dyDescent="0.35">
      <c r="A53" s="4" t="s">
        <v>39</v>
      </c>
      <c r="B53" s="110"/>
      <c r="C53" s="111"/>
      <c r="D53" s="111"/>
      <c r="E53" s="111"/>
      <c r="F53" s="111"/>
      <c r="G53" s="111"/>
      <c r="H53" s="111"/>
      <c r="I53" s="112"/>
      <c r="J53" s="123">
        <v>0.22222222222222221</v>
      </c>
      <c r="K53" s="123"/>
      <c r="L53" s="123"/>
      <c r="M53" s="123"/>
    </row>
    <row r="54" spans="1:13" s="3" customFormat="1" ht="13" customHeight="1" x14ac:dyDescent="0.35">
      <c r="A54" s="25" t="s">
        <v>45</v>
      </c>
      <c r="B54" s="85">
        <v>2022</v>
      </c>
      <c r="C54" s="85"/>
      <c r="D54" s="85"/>
      <c r="E54" s="85"/>
      <c r="F54" s="85">
        <v>2023</v>
      </c>
      <c r="G54" s="85"/>
      <c r="H54" s="85"/>
      <c r="I54" s="85"/>
      <c r="J54" s="85">
        <v>2024</v>
      </c>
      <c r="K54" s="85"/>
      <c r="L54" s="85"/>
      <c r="M54" s="85"/>
    </row>
    <row r="55" spans="1:13" s="3" customFormat="1" ht="13" customHeight="1" x14ac:dyDescent="0.35">
      <c r="A55" s="28" t="s">
        <v>46</v>
      </c>
      <c r="B55" s="137"/>
      <c r="C55" s="137"/>
      <c r="D55" s="137"/>
      <c r="E55" s="137"/>
      <c r="F55" s="137"/>
      <c r="G55" s="137"/>
      <c r="H55" s="137"/>
      <c r="I55" s="137"/>
      <c r="J55" s="122"/>
      <c r="K55" s="122"/>
      <c r="L55" s="122"/>
      <c r="M55" s="122"/>
    </row>
    <row r="56" spans="1:13" s="3" customFormat="1" ht="13" customHeight="1" x14ac:dyDescent="0.35">
      <c r="A56" s="5" t="s">
        <v>341</v>
      </c>
      <c r="B56" s="98" t="s">
        <v>47</v>
      </c>
      <c r="C56" s="99"/>
      <c r="D56" s="99"/>
      <c r="E56" s="99"/>
      <c r="F56" s="99"/>
      <c r="G56" s="99"/>
      <c r="H56" s="99"/>
      <c r="I56" s="100"/>
      <c r="J56" s="140">
        <v>192.52699999999999</v>
      </c>
      <c r="K56" s="82"/>
      <c r="L56" s="82"/>
      <c r="M56" s="82"/>
    </row>
    <row r="57" spans="1:13" s="3" customFormat="1" ht="13" customHeight="1" x14ac:dyDescent="0.35">
      <c r="A57" s="5" t="s">
        <v>48</v>
      </c>
      <c r="B57" s="101"/>
      <c r="C57" s="102"/>
      <c r="D57" s="102"/>
      <c r="E57" s="102"/>
      <c r="F57" s="102"/>
      <c r="G57" s="102"/>
      <c r="H57" s="102"/>
      <c r="I57" s="103"/>
      <c r="J57" s="140">
        <v>221.881</v>
      </c>
      <c r="K57" s="82"/>
      <c r="L57" s="82"/>
      <c r="M57" s="82"/>
    </row>
    <row r="58" spans="1:13" s="3" customFormat="1" ht="13" customHeight="1" x14ac:dyDescent="0.35">
      <c r="A58" s="5" t="s">
        <v>344</v>
      </c>
      <c r="B58" s="96" t="s">
        <v>50</v>
      </c>
      <c r="C58" s="97"/>
      <c r="D58" s="97"/>
      <c r="E58" s="141" t="s">
        <v>51</v>
      </c>
      <c r="F58" s="141"/>
      <c r="G58" s="141"/>
      <c r="H58" s="141"/>
      <c r="I58" s="142"/>
      <c r="J58" s="140">
        <v>201.46</v>
      </c>
      <c r="K58" s="82"/>
      <c r="L58" s="82"/>
      <c r="M58" s="82"/>
    </row>
    <row r="59" spans="1:13" s="3" customFormat="1" ht="12" customHeight="1" x14ac:dyDescent="0.35">
      <c r="A59" s="5" t="s">
        <v>346</v>
      </c>
      <c r="B59" s="76"/>
      <c r="C59" s="77"/>
      <c r="D59" s="77"/>
      <c r="E59" s="77"/>
      <c r="F59" s="77"/>
      <c r="G59" s="77"/>
      <c r="H59" s="77"/>
      <c r="I59" s="78"/>
      <c r="J59" s="140">
        <v>70.938000000000002</v>
      </c>
      <c r="K59" s="82"/>
      <c r="L59" s="82"/>
      <c r="M59" s="82"/>
    </row>
    <row r="60" spans="1:13" s="3" customFormat="1" ht="13" customHeight="1" x14ac:dyDescent="0.35">
      <c r="A60" s="5" t="s">
        <v>49</v>
      </c>
      <c r="B60" s="79"/>
      <c r="C60" s="80"/>
      <c r="D60" s="80"/>
      <c r="E60" s="80"/>
      <c r="F60" s="80"/>
      <c r="G60" s="80"/>
      <c r="H60" s="80"/>
      <c r="I60" s="81"/>
      <c r="J60" s="140">
        <v>25.516999999999999</v>
      </c>
      <c r="K60" s="82"/>
      <c r="L60" s="82"/>
      <c r="M60" s="82"/>
    </row>
    <row r="61" spans="1:13" s="3" customFormat="1" ht="13" customHeight="1" x14ac:dyDescent="0.35">
      <c r="A61" s="4" t="s">
        <v>52</v>
      </c>
      <c r="B61" s="136">
        <v>547.5</v>
      </c>
      <c r="C61" s="136"/>
      <c r="D61" s="136"/>
      <c r="E61" s="136"/>
      <c r="F61" s="136">
        <v>636.9</v>
      </c>
      <c r="G61" s="136"/>
      <c r="H61" s="136"/>
      <c r="I61" s="136"/>
      <c r="J61" s="82">
        <v>712</v>
      </c>
      <c r="K61" s="82"/>
      <c r="L61" s="82"/>
      <c r="M61" s="82"/>
    </row>
    <row r="62" spans="1:13" s="3" customFormat="1" ht="13" customHeight="1" x14ac:dyDescent="0.35">
      <c r="A62" s="4" t="s">
        <v>53</v>
      </c>
      <c r="B62" s="138" t="s">
        <v>54</v>
      </c>
      <c r="C62" s="138"/>
      <c r="D62" s="138"/>
      <c r="E62" s="138"/>
      <c r="F62" s="138"/>
      <c r="G62" s="138"/>
      <c r="H62" s="138"/>
      <c r="I62" s="138"/>
      <c r="J62" s="139">
        <v>27</v>
      </c>
      <c r="K62" s="139"/>
      <c r="L62" s="139"/>
      <c r="M62" s="139">
        <v>27</v>
      </c>
    </row>
    <row r="63" spans="1:13" s="3" customFormat="1" ht="13" customHeight="1" x14ac:dyDescent="0.35">
      <c r="A63" s="4" t="s">
        <v>55</v>
      </c>
      <c r="B63" s="138"/>
      <c r="C63" s="138"/>
      <c r="D63" s="138"/>
      <c r="E63" s="138"/>
      <c r="F63" s="138"/>
      <c r="G63" s="138"/>
      <c r="H63" s="138"/>
      <c r="I63" s="138"/>
      <c r="J63" s="82">
        <v>685</v>
      </c>
      <c r="K63" s="82"/>
      <c r="L63" s="82"/>
      <c r="M63" s="82"/>
    </row>
    <row r="64" spans="1:13" s="3" customFormat="1" ht="13" customHeight="1" x14ac:dyDescent="0.35">
      <c r="A64" s="6" t="s">
        <v>56</v>
      </c>
      <c r="B64" s="82">
        <v>0</v>
      </c>
      <c r="C64" s="82"/>
      <c r="D64" s="82"/>
      <c r="E64" s="82"/>
      <c r="F64" s="82">
        <v>0</v>
      </c>
      <c r="G64" s="82"/>
      <c r="H64" s="82"/>
      <c r="I64" s="82"/>
      <c r="J64" s="82">
        <v>0</v>
      </c>
      <c r="K64" s="82"/>
      <c r="L64" s="82"/>
      <c r="M64" s="82"/>
    </row>
    <row r="65" spans="1:13" s="3" customFormat="1" ht="13" customHeight="1" x14ac:dyDescent="0.35">
      <c r="A65" s="6" t="s">
        <v>57</v>
      </c>
      <c r="B65" s="82">
        <v>0</v>
      </c>
      <c r="C65" s="82"/>
      <c r="D65" s="82"/>
      <c r="E65" s="82"/>
      <c r="F65" s="82">
        <v>0</v>
      </c>
      <c r="G65" s="82"/>
      <c r="H65" s="82"/>
      <c r="I65" s="82"/>
      <c r="J65" s="82">
        <v>0</v>
      </c>
      <c r="K65" s="82"/>
      <c r="L65" s="82"/>
      <c r="M65" s="82"/>
    </row>
    <row r="66" spans="1:13" s="3" customFormat="1" ht="13" customHeight="1" x14ac:dyDescent="0.35">
      <c r="A66" s="6" t="s">
        <v>58</v>
      </c>
      <c r="B66" s="82">
        <v>0</v>
      </c>
      <c r="C66" s="82"/>
      <c r="D66" s="82"/>
      <c r="E66" s="82"/>
      <c r="F66" s="82">
        <v>0</v>
      </c>
      <c r="G66" s="82"/>
      <c r="H66" s="82"/>
      <c r="I66" s="82"/>
      <c r="J66" s="82">
        <v>0</v>
      </c>
      <c r="K66" s="82"/>
      <c r="L66" s="82"/>
      <c r="M66" s="82"/>
    </row>
    <row r="67" spans="1:13" s="3" customFormat="1" ht="13" customHeight="1" x14ac:dyDescent="0.35">
      <c r="A67" s="25" t="s">
        <v>59</v>
      </c>
      <c r="B67" s="85">
        <v>2022</v>
      </c>
      <c r="C67" s="85"/>
      <c r="D67" s="85"/>
      <c r="E67" s="85"/>
      <c r="F67" s="85">
        <v>2023</v>
      </c>
      <c r="G67" s="85"/>
      <c r="H67" s="85"/>
      <c r="I67" s="85"/>
      <c r="J67" s="85">
        <v>2024</v>
      </c>
      <c r="K67" s="85"/>
      <c r="L67" s="85"/>
      <c r="M67" s="85"/>
    </row>
    <row r="68" spans="1:13" s="7" customFormat="1" ht="13" customHeight="1" x14ac:dyDescent="0.35">
      <c r="A68" s="28" t="s">
        <v>60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2"/>
      <c r="M68" s="122"/>
    </row>
    <row r="69" spans="1:13" s="7" customFormat="1" ht="13" customHeight="1" x14ac:dyDescent="0.35">
      <c r="A69" s="2" t="s">
        <v>61</v>
      </c>
      <c r="B69" s="145">
        <v>0.94569999999999999</v>
      </c>
      <c r="C69" s="145"/>
      <c r="D69" s="145"/>
      <c r="E69" s="145"/>
      <c r="F69" s="145">
        <v>0.999</v>
      </c>
      <c r="G69" s="145"/>
      <c r="H69" s="145"/>
      <c r="I69" s="145"/>
      <c r="J69" s="145">
        <v>0.99650000000000005</v>
      </c>
      <c r="K69" s="145"/>
      <c r="L69" s="145"/>
      <c r="M69" s="145"/>
    </row>
    <row r="70" spans="1:13" s="7" customFormat="1" ht="13" customHeight="1" x14ac:dyDescent="0.35">
      <c r="A70" s="8" t="s">
        <v>62</v>
      </c>
      <c r="B70" s="144" t="s">
        <v>324</v>
      </c>
      <c r="C70" s="144"/>
      <c r="D70" s="144"/>
      <c r="E70" s="144"/>
      <c r="F70" s="144"/>
      <c r="G70" s="144"/>
      <c r="H70" s="144"/>
      <c r="I70" s="144"/>
      <c r="J70" s="145">
        <v>1</v>
      </c>
      <c r="K70" s="145"/>
      <c r="L70" s="145"/>
      <c r="M70" s="145"/>
    </row>
    <row r="71" spans="1:13" ht="13" customHeight="1" x14ac:dyDescent="0.35">
      <c r="A71" s="12" t="s">
        <v>379</v>
      </c>
      <c r="B71" s="143">
        <v>2022</v>
      </c>
      <c r="C71" s="143"/>
      <c r="D71" s="143"/>
      <c r="E71" s="143"/>
      <c r="F71" s="143">
        <v>2023</v>
      </c>
      <c r="G71" s="143"/>
      <c r="H71" s="143"/>
      <c r="I71" s="143"/>
      <c r="J71" s="143">
        <v>2024</v>
      </c>
      <c r="K71" s="143"/>
      <c r="L71" s="143"/>
      <c r="M71" s="143"/>
    </row>
    <row r="72" spans="1:13" ht="13" customHeight="1" x14ac:dyDescent="0.35">
      <c r="A72" s="4" t="s">
        <v>63</v>
      </c>
      <c r="B72" s="83">
        <v>94</v>
      </c>
      <c r="C72" s="83"/>
      <c r="D72" s="83"/>
      <c r="E72" s="83"/>
      <c r="F72" s="83">
        <v>94</v>
      </c>
      <c r="G72" s="83"/>
      <c r="H72" s="83"/>
      <c r="I72" s="83"/>
      <c r="J72" s="83">
        <v>96</v>
      </c>
      <c r="K72" s="83"/>
      <c r="L72" s="83"/>
      <c r="M72" s="83"/>
    </row>
    <row r="73" spans="1:13" ht="13" customHeight="1" x14ac:dyDescent="0.35">
      <c r="A73" s="4" t="s">
        <v>64</v>
      </c>
      <c r="B73" s="83">
        <v>41</v>
      </c>
      <c r="C73" s="83"/>
      <c r="D73" s="83"/>
      <c r="E73" s="83"/>
      <c r="F73" s="83">
        <v>46</v>
      </c>
      <c r="G73" s="83"/>
      <c r="H73" s="83"/>
      <c r="I73" s="83"/>
      <c r="J73" s="83">
        <v>51</v>
      </c>
      <c r="K73" s="83"/>
      <c r="L73" s="83"/>
      <c r="M73" s="83"/>
    </row>
    <row r="74" spans="1:13" ht="13" customHeight="1" x14ac:dyDescent="0.35">
      <c r="A74" s="4" t="s">
        <v>65</v>
      </c>
      <c r="B74" s="124" t="s">
        <v>383</v>
      </c>
      <c r="C74" s="147"/>
      <c r="D74" s="147"/>
      <c r="E74" s="147"/>
      <c r="F74" s="83">
        <v>58</v>
      </c>
      <c r="G74" s="83"/>
      <c r="H74" s="83"/>
      <c r="I74" s="83"/>
      <c r="J74" s="83">
        <v>58</v>
      </c>
      <c r="K74" s="83"/>
      <c r="L74" s="83"/>
      <c r="M74" s="83"/>
    </row>
    <row r="75" spans="1:13" ht="13" customHeight="1" x14ac:dyDescent="0.35">
      <c r="A75" s="12" t="s">
        <v>380</v>
      </c>
      <c r="B75" s="143">
        <v>2022</v>
      </c>
      <c r="C75" s="143"/>
      <c r="D75" s="143"/>
      <c r="E75" s="143"/>
      <c r="F75" s="143">
        <v>2023</v>
      </c>
      <c r="G75" s="143"/>
      <c r="H75" s="143"/>
      <c r="I75" s="143"/>
      <c r="J75" s="143">
        <v>2024</v>
      </c>
      <c r="K75" s="143"/>
      <c r="L75" s="143"/>
      <c r="M75" s="143"/>
    </row>
    <row r="76" spans="1:13" ht="13" customHeight="1" x14ac:dyDescent="0.35">
      <c r="A76" s="13" t="s">
        <v>66</v>
      </c>
      <c r="B76" s="148"/>
      <c r="C76" s="148"/>
      <c r="D76" s="148"/>
      <c r="E76" s="148"/>
      <c r="F76" s="148"/>
      <c r="G76" s="148"/>
      <c r="H76" s="148"/>
      <c r="I76" s="148"/>
      <c r="J76" s="86"/>
      <c r="K76" s="86"/>
      <c r="L76" s="86"/>
      <c r="M76" s="86"/>
    </row>
    <row r="77" spans="1:13" ht="13" customHeight="1" x14ac:dyDescent="0.35">
      <c r="A77" s="29" t="s">
        <v>67</v>
      </c>
      <c r="B77" s="146">
        <v>4873</v>
      </c>
      <c r="C77" s="146"/>
      <c r="D77" s="146"/>
      <c r="E77" s="146"/>
      <c r="F77" s="146">
        <v>5524</v>
      </c>
      <c r="G77" s="146"/>
      <c r="H77" s="146"/>
      <c r="I77" s="146"/>
      <c r="J77" s="146">
        <v>5838</v>
      </c>
      <c r="K77" s="146"/>
      <c r="L77" s="146"/>
      <c r="M77" s="146"/>
    </row>
    <row r="78" spans="1:13" ht="13" customHeight="1" x14ac:dyDescent="0.35">
      <c r="A78" s="29" t="s">
        <v>68</v>
      </c>
      <c r="B78" s="146">
        <v>2581</v>
      </c>
      <c r="C78" s="146"/>
      <c r="D78" s="146"/>
      <c r="E78" s="146"/>
      <c r="F78" s="146">
        <v>2952</v>
      </c>
      <c r="G78" s="146"/>
      <c r="H78" s="146"/>
      <c r="I78" s="146"/>
      <c r="J78" s="146">
        <v>3169</v>
      </c>
      <c r="K78" s="146"/>
      <c r="L78" s="146"/>
      <c r="M78" s="146"/>
    </row>
    <row r="79" spans="1:13" ht="13" customHeight="1" x14ac:dyDescent="0.35">
      <c r="A79" s="29" t="s">
        <v>69</v>
      </c>
      <c r="B79" s="146">
        <v>2291</v>
      </c>
      <c r="C79" s="146"/>
      <c r="D79" s="146"/>
      <c r="E79" s="146"/>
      <c r="F79" s="146">
        <v>2571</v>
      </c>
      <c r="G79" s="146"/>
      <c r="H79" s="146"/>
      <c r="I79" s="146"/>
      <c r="J79" s="146">
        <v>2668</v>
      </c>
      <c r="K79" s="146"/>
      <c r="L79" s="146"/>
      <c r="M79" s="146"/>
    </row>
    <row r="80" spans="1:13" ht="13" customHeight="1" x14ac:dyDescent="0.35">
      <c r="A80" s="29" t="s">
        <v>70</v>
      </c>
      <c r="B80" s="146">
        <v>1</v>
      </c>
      <c r="C80" s="146"/>
      <c r="D80" s="146"/>
      <c r="E80" s="146"/>
      <c r="F80" s="146">
        <v>1</v>
      </c>
      <c r="G80" s="146"/>
      <c r="H80" s="146"/>
      <c r="I80" s="146"/>
      <c r="J80" s="146">
        <v>1</v>
      </c>
      <c r="K80" s="146"/>
      <c r="L80" s="146"/>
      <c r="M80" s="146"/>
    </row>
    <row r="81" spans="1:14" ht="13" customHeight="1" x14ac:dyDescent="0.35">
      <c r="A81" s="4" t="s">
        <v>71</v>
      </c>
      <c r="B81" s="145">
        <v>0.52965319105273956</v>
      </c>
      <c r="C81" s="145"/>
      <c r="D81" s="145"/>
      <c r="E81" s="145"/>
      <c r="F81" s="145">
        <v>0.5343953656770456</v>
      </c>
      <c r="G81" s="145"/>
      <c r="H81" s="145"/>
      <c r="I81" s="145"/>
      <c r="J81" s="145">
        <v>0.54282288454950323</v>
      </c>
      <c r="K81" s="145"/>
      <c r="L81" s="145"/>
      <c r="M81" s="145"/>
    </row>
    <row r="82" spans="1:14" ht="13" customHeight="1" x14ac:dyDescent="0.35">
      <c r="A82" s="4" t="s">
        <v>72</v>
      </c>
      <c r="B82" s="145">
        <v>0.47014159655243176</v>
      </c>
      <c r="C82" s="145"/>
      <c r="D82" s="145"/>
      <c r="E82" s="145"/>
      <c r="F82" s="145">
        <v>0.4654236060825489</v>
      </c>
      <c r="G82" s="145"/>
      <c r="H82" s="145"/>
      <c r="I82" s="145"/>
      <c r="J82" s="145">
        <v>0.45700582391229871</v>
      </c>
      <c r="K82" s="145"/>
      <c r="L82" s="145"/>
      <c r="M82" s="145"/>
    </row>
    <row r="83" spans="1:14" ht="13" customHeight="1" x14ac:dyDescent="0.35">
      <c r="A83" s="4" t="s">
        <v>73</v>
      </c>
      <c r="B83" s="149">
        <v>3.155569580309246E-4</v>
      </c>
      <c r="C83" s="149"/>
      <c r="D83" s="149"/>
      <c r="E83" s="149"/>
      <c r="F83" s="149">
        <v>3.155569580309246E-4</v>
      </c>
      <c r="G83" s="149"/>
      <c r="H83" s="149"/>
      <c r="I83" s="149"/>
      <c r="J83" s="149">
        <v>1.7129153819801302E-4</v>
      </c>
      <c r="K83" s="149"/>
      <c r="L83" s="149"/>
      <c r="M83" s="149"/>
    </row>
    <row r="84" spans="1:14" ht="13" customHeight="1" x14ac:dyDescent="0.35">
      <c r="A84" s="13" t="s">
        <v>74</v>
      </c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</row>
    <row r="85" spans="1:14" ht="13" customHeight="1" x14ac:dyDescent="0.35">
      <c r="A85" s="29" t="s">
        <v>67</v>
      </c>
      <c r="B85" s="146">
        <v>4670</v>
      </c>
      <c r="C85" s="146"/>
      <c r="D85" s="146"/>
      <c r="E85" s="146"/>
      <c r="F85" s="146">
        <v>5354</v>
      </c>
      <c r="G85" s="146"/>
      <c r="H85" s="146"/>
      <c r="I85" s="146"/>
      <c r="J85" s="146">
        <v>5683</v>
      </c>
      <c r="K85" s="146"/>
      <c r="L85" s="146"/>
      <c r="M85" s="146"/>
    </row>
    <row r="86" spans="1:14" ht="13" customHeight="1" x14ac:dyDescent="0.35">
      <c r="A86" s="29" t="s">
        <v>68</v>
      </c>
      <c r="B86" s="146">
        <v>2494</v>
      </c>
      <c r="C86" s="146"/>
      <c r="D86" s="146"/>
      <c r="E86" s="146"/>
      <c r="F86" s="146">
        <v>2869</v>
      </c>
      <c r="G86" s="146"/>
      <c r="H86" s="146"/>
      <c r="I86" s="146"/>
      <c r="J86" s="146">
        <v>3096</v>
      </c>
      <c r="K86" s="146"/>
      <c r="L86" s="146"/>
      <c r="M86" s="146"/>
    </row>
    <row r="87" spans="1:14" ht="13" customHeight="1" x14ac:dyDescent="0.35">
      <c r="A87" s="29" t="s">
        <v>69</v>
      </c>
      <c r="B87" s="146">
        <v>2175</v>
      </c>
      <c r="C87" s="146"/>
      <c r="D87" s="146"/>
      <c r="E87" s="146"/>
      <c r="F87" s="146">
        <v>2484</v>
      </c>
      <c r="G87" s="146"/>
      <c r="H87" s="146"/>
      <c r="I87" s="146"/>
      <c r="J87" s="146">
        <v>2586</v>
      </c>
      <c r="K87" s="146"/>
      <c r="L87" s="146"/>
      <c r="M87" s="146"/>
    </row>
    <row r="88" spans="1:14" ht="13" customHeight="1" x14ac:dyDescent="0.35">
      <c r="A88" s="29" t="s">
        <v>70</v>
      </c>
      <c r="B88" s="146">
        <v>1</v>
      </c>
      <c r="C88" s="146"/>
      <c r="D88" s="146"/>
      <c r="E88" s="146"/>
      <c r="F88" s="146">
        <v>1</v>
      </c>
      <c r="G88" s="146"/>
      <c r="H88" s="146"/>
      <c r="I88" s="146"/>
      <c r="J88" s="146">
        <v>1</v>
      </c>
      <c r="K88" s="146"/>
      <c r="L88" s="146"/>
      <c r="M88" s="146"/>
    </row>
    <row r="89" spans="1:14" ht="13" customHeight="1" x14ac:dyDescent="0.35">
      <c r="A89" s="29" t="s">
        <v>71</v>
      </c>
      <c r="B89" s="151">
        <v>0.53404710920770881</v>
      </c>
      <c r="C89" s="151"/>
      <c r="D89" s="151"/>
      <c r="E89" s="151"/>
      <c r="F89" s="151">
        <v>0.53586103847590583</v>
      </c>
      <c r="G89" s="151"/>
      <c r="H89" s="151"/>
      <c r="I89" s="151"/>
      <c r="J89" s="151">
        <v>0.5447826852014781</v>
      </c>
      <c r="K89" s="151"/>
      <c r="L89" s="151"/>
      <c r="M89" s="151"/>
      <c r="N89" s="24"/>
    </row>
    <row r="90" spans="1:14" ht="13" customHeight="1" x14ac:dyDescent="0.35">
      <c r="A90" s="29" t="s">
        <v>72</v>
      </c>
      <c r="B90" s="151">
        <v>0.46573875802997861</v>
      </c>
      <c r="C90" s="151"/>
      <c r="D90" s="151"/>
      <c r="E90" s="151"/>
      <c r="F90" s="151">
        <v>0.46395218528203214</v>
      </c>
      <c r="G90" s="151"/>
      <c r="H90" s="151"/>
      <c r="I90" s="151"/>
      <c r="J90" s="151">
        <v>0.455041351398909</v>
      </c>
      <c r="K90" s="151"/>
      <c r="L90" s="151"/>
      <c r="M90" s="151"/>
    </row>
    <row r="91" spans="1:14" ht="13" customHeight="1" x14ac:dyDescent="0.35">
      <c r="A91" s="29" t="s">
        <v>73</v>
      </c>
      <c r="B91" s="151">
        <v>2.1413276231263382E-4</v>
      </c>
      <c r="C91" s="151"/>
      <c r="D91" s="151"/>
      <c r="E91" s="151"/>
      <c r="F91" s="151">
        <v>1.8677624206200972E-4</v>
      </c>
      <c r="G91" s="151"/>
      <c r="H91" s="151"/>
      <c r="I91" s="151"/>
      <c r="J91" s="151">
        <v>1.7596339961288053E-4</v>
      </c>
      <c r="K91" s="151"/>
      <c r="L91" s="151"/>
      <c r="M91" s="151"/>
    </row>
    <row r="92" spans="1:14" ht="13" customHeight="1" x14ac:dyDescent="0.35">
      <c r="A92" s="13" t="s">
        <v>75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</row>
    <row r="93" spans="1:14" ht="13" customHeight="1" x14ac:dyDescent="0.35">
      <c r="A93" s="29" t="s">
        <v>67</v>
      </c>
      <c r="B93" s="150">
        <v>203</v>
      </c>
      <c r="C93" s="150"/>
      <c r="D93" s="150"/>
      <c r="E93" s="150"/>
      <c r="F93" s="150">
        <v>170</v>
      </c>
      <c r="G93" s="150"/>
      <c r="H93" s="150"/>
      <c r="I93" s="150"/>
      <c r="J93" s="150">
        <v>155</v>
      </c>
      <c r="K93" s="150"/>
      <c r="L93" s="150"/>
      <c r="M93" s="150"/>
    </row>
    <row r="94" spans="1:14" ht="13" customHeight="1" x14ac:dyDescent="0.35">
      <c r="A94" s="29" t="s">
        <v>68</v>
      </c>
      <c r="B94" s="150">
        <v>87</v>
      </c>
      <c r="C94" s="150"/>
      <c r="D94" s="150"/>
      <c r="E94" s="150"/>
      <c r="F94" s="150">
        <v>83</v>
      </c>
      <c r="G94" s="150"/>
      <c r="H94" s="150"/>
      <c r="I94" s="150"/>
      <c r="J94" s="150">
        <v>73</v>
      </c>
      <c r="K94" s="150"/>
      <c r="L94" s="150"/>
      <c r="M94" s="150"/>
    </row>
    <row r="95" spans="1:14" ht="13" customHeight="1" x14ac:dyDescent="0.35">
      <c r="A95" s="29" t="s">
        <v>69</v>
      </c>
      <c r="B95" s="150">
        <v>116</v>
      </c>
      <c r="C95" s="150"/>
      <c r="D95" s="150"/>
      <c r="E95" s="150"/>
      <c r="F95" s="150">
        <v>87</v>
      </c>
      <c r="G95" s="150"/>
      <c r="H95" s="150"/>
      <c r="I95" s="150"/>
      <c r="J95" s="150">
        <v>82</v>
      </c>
      <c r="K95" s="150"/>
      <c r="L95" s="150"/>
      <c r="M95" s="150"/>
    </row>
    <row r="96" spans="1:14" ht="13" customHeight="1" x14ac:dyDescent="0.35">
      <c r="A96" s="29" t="s">
        <v>70</v>
      </c>
      <c r="B96" s="150">
        <v>0</v>
      </c>
      <c r="C96" s="150"/>
      <c r="D96" s="150"/>
      <c r="E96" s="150"/>
      <c r="F96" s="150">
        <v>0</v>
      </c>
      <c r="G96" s="150"/>
      <c r="H96" s="150"/>
      <c r="I96" s="150"/>
      <c r="J96" s="150">
        <v>0</v>
      </c>
      <c r="K96" s="150"/>
      <c r="L96" s="150"/>
      <c r="M96" s="150"/>
    </row>
    <row r="97" spans="1:14" ht="13" customHeight="1" x14ac:dyDescent="0.35">
      <c r="A97" s="4" t="s">
        <v>71</v>
      </c>
      <c r="B97" s="135">
        <v>0.42857142857142855</v>
      </c>
      <c r="C97" s="135"/>
      <c r="D97" s="135"/>
      <c r="E97" s="135"/>
      <c r="F97" s="135">
        <v>0.48823529411764705</v>
      </c>
      <c r="G97" s="135"/>
      <c r="H97" s="135"/>
      <c r="I97" s="135"/>
      <c r="J97" s="135">
        <v>0.47096774193548385</v>
      </c>
      <c r="K97" s="135"/>
      <c r="L97" s="135"/>
      <c r="M97" s="135"/>
      <c r="N97" s="24"/>
    </row>
    <row r="98" spans="1:14" ht="13" customHeight="1" x14ac:dyDescent="0.35">
      <c r="A98" s="4" t="s">
        <v>72</v>
      </c>
      <c r="B98" s="135">
        <v>0.5714285714285714</v>
      </c>
      <c r="C98" s="135"/>
      <c r="D98" s="135"/>
      <c r="E98" s="135"/>
      <c r="F98" s="135">
        <v>0.5117647058823529</v>
      </c>
      <c r="G98" s="135"/>
      <c r="H98" s="135"/>
      <c r="I98" s="135"/>
      <c r="J98" s="135">
        <v>0.52903225806451615</v>
      </c>
      <c r="K98" s="135"/>
      <c r="L98" s="135"/>
      <c r="M98" s="135"/>
    </row>
    <row r="99" spans="1:14" ht="13" customHeight="1" x14ac:dyDescent="0.35">
      <c r="A99" s="4" t="s">
        <v>73</v>
      </c>
      <c r="B99" s="135">
        <v>0</v>
      </c>
      <c r="C99" s="135"/>
      <c r="D99" s="135"/>
      <c r="E99" s="135"/>
      <c r="F99" s="135">
        <v>0</v>
      </c>
      <c r="G99" s="135"/>
      <c r="H99" s="135"/>
      <c r="I99" s="135"/>
      <c r="J99" s="135">
        <v>0</v>
      </c>
      <c r="K99" s="135"/>
      <c r="L99" s="135"/>
      <c r="M99" s="135"/>
    </row>
    <row r="100" spans="1:14" ht="24.5" customHeight="1" x14ac:dyDescent="0.35">
      <c r="A100" s="13" t="s">
        <v>70</v>
      </c>
      <c r="B100" s="153" t="s">
        <v>76</v>
      </c>
      <c r="C100" s="153"/>
      <c r="D100" s="153"/>
      <c r="E100" s="153"/>
      <c r="F100" s="153"/>
      <c r="G100" s="153"/>
      <c r="H100" s="153"/>
      <c r="I100" s="153"/>
      <c r="J100" s="153"/>
      <c r="K100" s="153"/>
      <c r="L100" s="153"/>
      <c r="M100" s="153"/>
    </row>
    <row r="101" spans="1:14" ht="13" customHeight="1" x14ac:dyDescent="0.35">
      <c r="A101" s="12" t="s">
        <v>378</v>
      </c>
      <c r="B101" s="143">
        <v>2022</v>
      </c>
      <c r="C101" s="143"/>
      <c r="D101" s="143"/>
      <c r="E101" s="143"/>
      <c r="F101" s="143">
        <v>2023</v>
      </c>
      <c r="G101" s="143"/>
      <c r="H101" s="143"/>
      <c r="I101" s="143"/>
      <c r="J101" s="143">
        <v>2024</v>
      </c>
      <c r="K101" s="143"/>
      <c r="L101" s="143"/>
      <c r="M101" s="143"/>
    </row>
    <row r="102" spans="1:14" ht="13" customHeight="1" x14ac:dyDescent="0.35">
      <c r="A102" s="13" t="s">
        <v>66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</row>
    <row r="103" spans="1:14" ht="13" customHeight="1" x14ac:dyDescent="0.35">
      <c r="A103" s="4" t="s">
        <v>67</v>
      </c>
      <c r="B103" s="152">
        <v>4784.7</v>
      </c>
      <c r="C103" s="152"/>
      <c r="D103" s="152"/>
      <c r="E103" s="152"/>
      <c r="F103" s="152">
        <v>5425.6</v>
      </c>
      <c r="G103" s="152"/>
      <c r="H103" s="152"/>
      <c r="I103" s="152"/>
      <c r="J103" s="152">
        <v>5754.4</v>
      </c>
      <c r="K103" s="152"/>
      <c r="L103" s="152"/>
      <c r="M103" s="152"/>
    </row>
    <row r="104" spans="1:14" ht="13" customHeight="1" x14ac:dyDescent="0.35">
      <c r="A104" s="4" t="s">
        <v>68</v>
      </c>
      <c r="B104" s="152">
        <v>2526.3000000000002</v>
      </c>
      <c r="C104" s="152"/>
      <c r="D104" s="152"/>
      <c r="E104" s="152"/>
      <c r="F104" s="152">
        <v>2888.5</v>
      </c>
      <c r="G104" s="152"/>
      <c r="H104" s="152"/>
      <c r="I104" s="152"/>
      <c r="J104" s="152">
        <v>3113.4</v>
      </c>
      <c r="K104" s="152"/>
      <c r="L104" s="152"/>
      <c r="M104" s="152"/>
      <c r="N104" s="24"/>
    </row>
    <row r="105" spans="1:14" ht="13" customHeight="1" x14ac:dyDescent="0.35">
      <c r="A105" s="4" t="s">
        <v>69</v>
      </c>
      <c r="B105" s="152">
        <v>2257.4</v>
      </c>
      <c r="C105" s="152"/>
      <c r="D105" s="152"/>
      <c r="E105" s="152"/>
      <c r="F105" s="152">
        <v>2536.1</v>
      </c>
      <c r="G105" s="152"/>
      <c r="H105" s="152"/>
      <c r="I105" s="152"/>
      <c r="J105" s="152">
        <v>2640</v>
      </c>
      <c r="K105" s="152"/>
      <c r="L105" s="152"/>
      <c r="M105" s="152"/>
    </row>
    <row r="106" spans="1:14" ht="13" customHeight="1" x14ac:dyDescent="0.35">
      <c r="A106" s="4" t="s">
        <v>70</v>
      </c>
      <c r="B106" s="152">
        <v>1</v>
      </c>
      <c r="C106" s="152"/>
      <c r="D106" s="152"/>
      <c r="E106" s="152"/>
      <c r="F106" s="152">
        <v>1</v>
      </c>
      <c r="G106" s="152"/>
      <c r="H106" s="152"/>
      <c r="I106" s="152"/>
      <c r="J106" s="152">
        <v>1</v>
      </c>
      <c r="K106" s="152"/>
      <c r="L106" s="152"/>
      <c r="M106" s="152"/>
    </row>
    <row r="107" spans="1:14" ht="13" customHeight="1" x14ac:dyDescent="0.35">
      <c r="A107" s="29" t="s">
        <v>71</v>
      </c>
      <c r="B107" s="151">
        <v>0.52799548561038312</v>
      </c>
      <c r="C107" s="151"/>
      <c r="D107" s="151"/>
      <c r="E107" s="151"/>
      <c r="F107" s="151">
        <v>0.53238351518726035</v>
      </c>
      <c r="G107" s="151"/>
      <c r="H107" s="151"/>
      <c r="I107" s="151"/>
      <c r="J107" s="151">
        <v>0.54104685110524131</v>
      </c>
      <c r="K107" s="151"/>
      <c r="L107" s="151"/>
      <c r="M107" s="151"/>
    </row>
    <row r="108" spans="1:14" ht="13" customHeight="1" x14ac:dyDescent="0.35">
      <c r="A108" s="29" t="s">
        <v>72</v>
      </c>
      <c r="B108" s="151">
        <v>0.47179551487031585</v>
      </c>
      <c r="C108" s="151"/>
      <c r="D108" s="151"/>
      <c r="E108" s="151"/>
      <c r="F108" s="151">
        <v>0.4674321734001769</v>
      </c>
      <c r="G108" s="151"/>
      <c r="H108" s="151"/>
      <c r="I108" s="151"/>
      <c r="J108" s="151">
        <v>0.45877936883080778</v>
      </c>
      <c r="K108" s="151"/>
      <c r="L108" s="151"/>
      <c r="M108" s="151"/>
    </row>
    <row r="109" spans="1:14" ht="13" customHeight="1" x14ac:dyDescent="0.35">
      <c r="A109" s="29" t="s">
        <v>73</v>
      </c>
      <c r="B109" s="154">
        <v>2.0899951930110561E-4</v>
      </c>
      <c r="C109" s="154"/>
      <c r="D109" s="154"/>
      <c r="E109" s="154"/>
      <c r="F109" s="154">
        <v>1.8431141256266588E-4</v>
      </c>
      <c r="G109" s="154"/>
      <c r="H109" s="154"/>
      <c r="I109" s="154"/>
      <c r="J109" s="154">
        <v>1.7378006395106355E-4</v>
      </c>
      <c r="K109" s="154"/>
      <c r="L109" s="154"/>
      <c r="M109" s="154"/>
    </row>
    <row r="110" spans="1:14" ht="13" customHeight="1" x14ac:dyDescent="0.35">
      <c r="A110" s="13" t="s">
        <v>74</v>
      </c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</row>
    <row r="111" spans="1:14" ht="13" customHeight="1" x14ac:dyDescent="0.35">
      <c r="A111" s="4" t="s">
        <v>67</v>
      </c>
      <c r="B111" s="152">
        <v>4606.8</v>
      </c>
      <c r="C111" s="152"/>
      <c r="D111" s="152"/>
      <c r="E111" s="152"/>
      <c r="F111" s="152">
        <v>5292.2</v>
      </c>
      <c r="G111" s="152"/>
      <c r="H111" s="152"/>
      <c r="I111" s="152"/>
      <c r="J111" s="152">
        <v>5627.3</v>
      </c>
      <c r="K111" s="152"/>
      <c r="L111" s="152"/>
      <c r="M111" s="152"/>
    </row>
    <row r="112" spans="1:14" ht="13" customHeight="1" x14ac:dyDescent="0.35">
      <c r="A112" s="4" t="s">
        <v>68</v>
      </c>
      <c r="B112" s="152">
        <v>2449</v>
      </c>
      <c r="C112" s="152"/>
      <c r="D112" s="152"/>
      <c r="E112" s="152"/>
      <c r="F112" s="152">
        <v>2824.27</v>
      </c>
      <c r="G112" s="152"/>
      <c r="H112" s="152"/>
      <c r="I112" s="152"/>
      <c r="J112" s="152">
        <v>3053.76</v>
      </c>
      <c r="K112" s="152"/>
      <c r="L112" s="152"/>
      <c r="M112" s="152"/>
    </row>
    <row r="113" spans="1:13" ht="13" customHeight="1" x14ac:dyDescent="0.35">
      <c r="A113" s="4" t="s">
        <v>69</v>
      </c>
      <c r="B113" s="152">
        <v>2156.8000000000002</v>
      </c>
      <c r="C113" s="152"/>
      <c r="D113" s="152"/>
      <c r="E113" s="152"/>
      <c r="F113" s="152">
        <v>2466.96</v>
      </c>
      <c r="G113" s="152"/>
      <c r="H113" s="152"/>
      <c r="I113" s="152"/>
      <c r="J113" s="152">
        <v>2572.54</v>
      </c>
      <c r="K113" s="152"/>
      <c r="L113" s="152"/>
      <c r="M113" s="152"/>
    </row>
    <row r="114" spans="1:13" ht="13" customHeight="1" x14ac:dyDescent="0.35">
      <c r="A114" s="4" t="s">
        <v>70</v>
      </c>
      <c r="B114" s="152">
        <v>1</v>
      </c>
      <c r="C114" s="152"/>
      <c r="D114" s="152"/>
      <c r="E114" s="152"/>
      <c r="F114" s="152">
        <v>1</v>
      </c>
      <c r="G114" s="152"/>
      <c r="H114" s="152"/>
      <c r="I114" s="152"/>
      <c r="J114" s="152">
        <v>1</v>
      </c>
      <c r="K114" s="152"/>
      <c r="L114" s="152"/>
      <c r="M114" s="152"/>
    </row>
    <row r="115" spans="1:13" ht="13" customHeight="1" x14ac:dyDescent="0.35">
      <c r="A115" s="29" t="s">
        <v>71</v>
      </c>
      <c r="B115" s="151">
        <v>0.53160545280889115</v>
      </c>
      <c r="C115" s="151"/>
      <c r="D115" s="151"/>
      <c r="E115" s="151"/>
      <c r="F115" s="151">
        <v>0.53366652809795545</v>
      </c>
      <c r="G115" s="151"/>
      <c r="H115" s="151"/>
      <c r="I115" s="151"/>
      <c r="J115" s="151">
        <v>0.54266877543404479</v>
      </c>
      <c r="K115" s="151"/>
      <c r="L115" s="151"/>
      <c r="M115" s="151"/>
    </row>
    <row r="116" spans="1:13" ht="13" customHeight="1" x14ac:dyDescent="0.35">
      <c r="A116" s="29" t="s">
        <v>72</v>
      </c>
      <c r="B116" s="151">
        <v>0.46817747677346533</v>
      </c>
      <c r="C116" s="151"/>
      <c r="D116" s="151"/>
      <c r="E116" s="151"/>
      <c r="F116" s="151">
        <v>0.46615018328861346</v>
      </c>
      <c r="G116" s="151"/>
      <c r="H116" s="151"/>
      <c r="I116" s="151"/>
      <c r="J116" s="151">
        <v>0.45715351944982496</v>
      </c>
      <c r="K116" s="151"/>
      <c r="L116" s="151"/>
      <c r="M116" s="151"/>
    </row>
    <row r="117" spans="1:13" ht="13" customHeight="1" x14ac:dyDescent="0.35">
      <c r="A117" s="29" t="s">
        <v>73</v>
      </c>
      <c r="B117" s="151">
        <v>2.1707041764348352E-4</v>
      </c>
      <c r="C117" s="151"/>
      <c r="D117" s="151"/>
      <c r="E117" s="151"/>
      <c r="F117" s="151">
        <v>1.8895733343411058E-4</v>
      </c>
      <c r="G117" s="151"/>
      <c r="H117" s="151"/>
      <c r="I117" s="151"/>
      <c r="J117" s="151">
        <v>1.7770511613029338E-4</v>
      </c>
      <c r="K117" s="151"/>
      <c r="L117" s="151"/>
      <c r="M117" s="151"/>
    </row>
    <row r="118" spans="1:13" ht="13" customHeight="1" x14ac:dyDescent="0.35">
      <c r="A118" s="13" t="s">
        <v>75</v>
      </c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</row>
    <row r="119" spans="1:13" ht="13" customHeight="1" x14ac:dyDescent="0.35">
      <c r="A119" s="4" t="s">
        <v>67</v>
      </c>
      <c r="B119" s="152">
        <v>177.89999999999964</v>
      </c>
      <c r="C119" s="152"/>
      <c r="D119" s="152"/>
      <c r="E119" s="152"/>
      <c r="F119" s="152">
        <v>133.40000000000055</v>
      </c>
      <c r="G119" s="152"/>
      <c r="H119" s="152"/>
      <c r="I119" s="152"/>
      <c r="J119" s="152">
        <v>127.1</v>
      </c>
      <c r="K119" s="152"/>
      <c r="L119" s="152"/>
      <c r="M119" s="152"/>
    </row>
    <row r="120" spans="1:13" ht="13" customHeight="1" x14ac:dyDescent="0.35">
      <c r="A120" s="4" t="s">
        <v>68</v>
      </c>
      <c r="B120" s="152">
        <v>77.300000000000182</v>
      </c>
      <c r="C120" s="152"/>
      <c r="D120" s="152"/>
      <c r="E120" s="152"/>
      <c r="F120" s="152">
        <v>64.230000000000018</v>
      </c>
      <c r="G120" s="152"/>
      <c r="H120" s="152"/>
      <c r="I120" s="152"/>
      <c r="J120" s="152">
        <v>59.639999999999873</v>
      </c>
      <c r="K120" s="152"/>
      <c r="L120" s="152"/>
      <c r="M120" s="152"/>
    </row>
    <row r="121" spans="1:13" ht="13" customHeight="1" x14ac:dyDescent="0.35">
      <c r="A121" s="4" t="s">
        <v>69</v>
      </c>
      <c r="B121" s="152">
        <v>100.7</v>
      </c>
      <c r="C121" s="152"/>
      <c r="D121" s="152"/>
      <c r="E121" s="152"/>
      <c r="F121" s="152">
        <v>69.139999999999873</v>
      </c>
      <c r="G121" s="152"/>
      <c r="H121" s="152"/>
      <c r="I121" s="152"/>
      <c r="J121" s="152">
        <v>67.460000000000036</v>
      </c>
      <c r="K121" s="152"/>
      <c r="L121" s="152"/>
      <c r="M121" s="152"/>
    </row>
    <row r="122" spans="1:13" ht="13" customHeight="1" x14ac:dyDescent="0.35">
      <c r="A122" s="4" t="s">
        <v>70</v>
      </c>
      <c r="B122" s="152">
        <v>0</v>
      </c>
      <c r="C122" s="152"/>
      <c r="D122" s="152"/>
      <c r="E122" s="152"/>
      <c r="F122" s="152">
        <v>0</v>
      </c>
      <c r="G122" s="152"/>
      <c r="H122" s="152"/>
      <c r="I122" s="152"/>
      <c r="J122" s="152">
        <v>0</v>
      </c>
      <c r="K122" s="152"/>
      <c r="L122" s="152"/>
      <c r="M122" s="152"/>
    </row>
    <row r="123" spans="1:13" ht="13" customHeight="1" x14ac:dyDescent="0.35">
      <c r="A123" s="29" t="s">
        <v>71</v>
      </c>
      <c r="B123" s="151">
        <v>0.43451377178190187</v>
      </c>
      <c r="C123" s="151"/>
      <c r="D123" s="151"/>
      <c r="E123" s="151"/>
      <c r="F123" s="151">
        <v>0.48148425787106264</v>
      </c>
      <c r="G123" s="151"/>
      <c r="H123" s="151"/>
      <c r="I123" s="151"/>
      <c r="J123" s="151">
        <v>0.46923682140047107</v>
      </c>
      <c r="K123" s="151"/>
      <c r="L123" s="151"/>
      <c r="M123" s="151"/>
    </row>
    <row r="124" spans="1:13" ht="13" customHeight="1" x14ac:dyDescent="0.35">
      <c r="A124" s="29" t="s">
        <v>72</v>
      </c>
      <c r="B124" s="151">
        <v>0.56604834176503771</v>
      </c>
      <c r="C124" s="151"/>
      <c r="D124" s="151"/>
      <c r="E124" s="151"/>
      <c r="F124" s="151">
        <v>0.51829085457271051</v>
      </c>
      <c r="G124" s="151"/>
      <c r="H124" s="151"/>
      <c r="I124" s="151"/>
      <c r="J124" s="151">
        <v>0.53076317859952826</v>
      </c>
      <c r="K124" s="151"/>
      <c r="L124" s="151"/>
      <c r="M124" s="151"/>
    </row>
    <row r="125" spans="1:13" ht="13" customHeight="1" x14ac:dyDescent="0.35">
      <c r="A125" s="29" t="s">
        <v>73</v>
      </c>
      <c r="B125" s="151">
        <v>0</v>
      </c>
      <c r="C125" s="151"/>
      <c r="D125" s="151"/>
      <c r="E125" s="151"/>
      <c r="F125" s="151">
        <v>0</v>
      </c>
      <c r="G125" s="151"/>
      <c r="H125" s="151"/>
      <c r="I125" s="151"/>
      <c r="J125" s="151">
        <v>0</v>
      </c>
      <c r="K125" s="151"/>
      <c r="L125" s="151"/>
      <c r="M125" s="151"/>
    </row>
    <row r="126" spans="1:13" ht="26" customHeight="1" x14ac:dyDescent="0.35">
      <c r="A126" s="13" t="s">
        <v>77</v>
      </c>
      <c r="B126" s="153" t="s">
        <v>76</v>
      </c>
      <c r="C126" s="153"/>
      <c r="D126" s="153"/>
      <c r="E126" s="153"/>
      <c r="F126" s="153"/>
      <c r="G126" s="153"/>
      <c r="H126" s="153"/>
      <c r="I126" s="153"/>
      <c r="J126" s="153"/>
      <c r="K126" s="153"/>
      <c r="L126" s="153"/>
      <c r="M126" s="153"/>
    </row>
    <row r="127" spans="1:13" ht="13" customHeight="1" x14ac:dyDescent="0.35">
      <c r="A127" s="12" t="s">
        <v>352</v>
      </c>
      <c r="B127" s="157">
        <v>2022</v>
      </c>
      <c r="C127" s="157"/>
      <c r="D127" s="157"/>
      <c r="E127" s="157"/>
      <c r="F127" s="157">
        <v>2023</v>
      </c>
      <c r="G127" s="157"/>
      <c r="H127" s="157"/>
      <c r="I127" s="157"/>
      <c r="J127" s="157">
        <v>2024</v>
      </c>
      <c r="K127" s="157"/>
      <c r="L127" s="157"/>
      <c r="M127" s="157"/>
    </row>
    <row r="128" spans="1:13" ht="13" customHeight="1" x14ac:dyDescent="0.35">
      <c r="A128" s="57" t="s">
        <v>340</v>
      </c>
      <c r="B128" s="158">
        <v>810</v>
      </c>
      <c r="C128" s="158"/>
      <c r="D128" s="158"/>
      <c r="E128" s="158"/>
      <c r="F128" s="158">
        <v>792</v>
      </c>
      <c r="G128" s="158"/>
      <c r="H128" s="158"/>
      <c r="I128" s="158"/>
      <c r="J128" s="158">
        <v>811</v>
      </c>
      <c r="K128" s="158"/>
      <c r="L128" s="158"/>
      <c r="M128" s="158"/>
    </row>
    <row r="129" spans="1:13" ht="13" customHeight="1" x14ac:dyDescent="0.35">
      <c r="A129" s="58" t="s">
        <v>112</v>
      </c>
      <c r="B129" s="168" t="s">
        <v>113</v>
      </c>
      <c r="C129" s="169"/>
      <c r="D129" s="169"/>
      <c r="E129" s="169"/>
      <c r="F129" s="169"/>
      <c r="G129" s="169"/>
      <c r="H129" s="169"/>
      <c r="I129" s="170"/>
      <c r="J129" s="156">
        <v>749</v>
      </c>
      <c r="K129" s="156"/>
      <c r="L129" s="156"/>
      <c r="M129" s="156"/>
    </row>
    <row r="130" spans="1:13" ht="13" customHeight="1" x14ac:dyDescent="0.35">
      <c r="A130" s="58" t="s">
        <v>114</v>
      </c>
      <c r="B130" s="171"/>
      <c r="C130" s="172"/>
      <c r="D130" s="172"/>
      <c r="E130" s="172"/>
      <c r="F130" s="172"/>
      <c r="G130" s="172"/>
      <c r="H130" s="172"/>
      <c r="I130" s="173"/>
      <c r="J130" s="156">
        <v>62</v>
      </c>
      <c r="K130" s="156"/>
      <c r="L130" s="156"/>
      <c r="M130" s="156"/>
    </row>
    <row r="131" spans="1:13" ht="13" customHeight="1" x14ac:dyDescent="0.35">
      <c r="A131" s="57" t="s">
        <v>115</v>
      </c>
      <c r="B131" s="158">
        <v>1234</v>
      </c>
      <c r="C131" s="158"/>
      <c r="D131" s="158"/>
      <c r="E131" s="158"/>
      <c r="F131" s="158">
        <v>1269</v>
      </c>
      <c r="G131" s="158"/>
      <c r="H131" s="158"/>
      <c r="I131" s="158"/>
      <c r="J131" s="158">
        <v>1286</v>
      </c>
      <c r="K131" s="158"/>
      <c r="L131" s="158"/>
      <c r="M131" s="158"/>
    </row>
    <row r="132" spans="1:13" ht="13" customHeight="1" x14ac:dyDescent="0.35">
      <c r="A132" s="58" t="s">
        <v>112</v>
      </c>
      <c r="B132" s="168" t="s">
        <v>113</v>
      </c>
      <c r="C132" s="169"/>
      <c r="D132" s="169"/>
      <c r="E132" s="169"/>
      <c r="F132" s="169"/>
      <c r="G132" s="169"/>
      <c r="H132" s="169"/>
      <c r="I132" s="170"/>
      <c r="J132" s="156">
        <v>1222</v>
      </c>
      <c r="K132" s="156"/>
      <c r="L132" s="156"/>
      <c r="M132" s="156"/>
    </row>
    <row r="133" spans="1:13" ht="13" customHeight="1" x14ac:dyDescent="0.35">
      <c r="A133" s="58" t="s">
        <v>114</v>
      </c>
      <c r="B133" s="171"/>
      <c r="C133" s="172"/>
      <c r="D133" s="172"/>
      <c r="E133" s="172"/>
      <c r="F133" s="172"/>
      <c r="G133" s="172"/>
      <c r="H133" s="172"/>
      <c r="I133" s="173"/>
      <c r="J133" s="156">
        <v>64</v>
      </c>
      <c r="K133" s="156"/>
      <c r="L133" s="156"/>
      <c r="M133" s="156"/>
    </row>
    <row r="134" spans="1:13" ht="13" customHeight="1" x14ac:dyDescent="0.35">
      <c r="A134" s="57" t="s">
        <v>9</v>
      </c>
      <c r="B134" s="158">
        <v>1425</v>
      </c>
      <c r="C134" s="158"/>
      <c r="D134" s="158"/>
      <c r="E134" s="158"/>
      <c r="F134" s="158">
        <v>1706</v>
      </c>
      <c r="G134" s="158"/>
      <c r="H134" s="158"/>
      <c r="I134" s="158"/>
      <c r="J134" s="158">
        <v>1953</v>
      </c>
      <c r="K134" s="158"/>
      <c r="L134" s="158"/>
      <c r="M134" s="158"/>
    </row>
    <row r="135" spans="1:13" ht="13" customHeight="1" x14ac:dyDescent="0.35">
      <c r="A135" s="58" t="s">
        <v>112</v>
      </c>
      <c r="B135" s="155" t="s">
        <v>113</v>
      </c>
      <c r="C135" s="155"/>
      <c r="D135" s="155"/>
      <c r="E135" s="155"/>
      <c r="F135" s="155"/>
      <c r="G135" s="155"/>
      <c r="H135" s="155"/>
      <c r="I135" s="155"/>
      <c r="J135" s="156">
        <v>1944</v>
      </c>
      <c r="K135" s="156"/>
      <c r="L135" s="156"/>
      <c r="M135" s="156"/>
    </row>
    <row r="136" spans="1:13" ht="13" customHeight="1" x14ac:dyDescent="0.35">
      <c r="A136" s="58" t="s">
        <v>114</v>
      </c>
      <c r="B136" s="155"/>
      <c r="C136" s="155"/>
      <c r="D136" s="155"/>
      <c r="E136" s="155"/>
      <c r="F136" s="155"/>
      <c r="G136" s="155"/>
      <c r="H136" s="155"/>
      <c r="I136" s="155"/>
      <c r="J136" s="156">
        <v>9</v>
      </c>
      <c r="K136" s="156"/>
      <c r="L136" s="156"/>
      <c r="M136" s="156"/>
    </row>
    <row r="137" spans="1:13" ht="13" customHeight="1" x14ac:dyDescent="0.35">
      <c r="A137" s="57" t="s">
        <v>116</v>
      </c>
      <c r="B137" s="158">
        <v>658</v>
      </c>
      <c r="C137" s="158"/>
      <c r="D137" s="158"/>
      <c r="E137" s="158"/>
      <c r="F137" s="158">
        <v>1032</v>
      </c>
      <c r="G137" s="158"/>
      <c r="H137" s="158"/>
      <c r="I137" s="158"/>
      <c r="J137" s="158">
        <v>1099</v>
      </c>
      <c r="K137" s="158"/>
      <c r="L137" s="158"/>
      <c r="M137" s="158"/>
    </row>
    <row r="138" spans="1:13" ht="13" customHeight="1" x14ac:dyDescent="0.35">
      <c r="A138" s="58" t="s">
        <v>112</v>
      </c>
      <c r="B138" s="155" t="s">
        <v>113</v>
      </c>
      <c r="C138" s="155"/>
      <c r="D138" s="155"/>
      <c r="E138" s="155"/>
      <c r="F138" s="155"/>
      <c r="G138" s="155"/>
      <c r="H138" s="155"/>
      <c r="I138" s="155"/>
      <c r="J138" s="156">
        <v>1089</v>
      </c>
      <c r="K138" s="156"/>
      <c r="L138" s="156"/>
      <c r="M138" s="156"/>
    </row>
    <row r="139" spans="1:13" ht="13" customHeight="1" x14ac:dyDescent="0.35">
      <c r="A139" s="58" t="s">
        <v>114</v>
      </c>
      <c r="B139" s="155"/>
      <c r="C139" s="155"/>
      <c r="D139" s="155"/>
      <c r="E139" s="155"/>
      <c r="F139" s="155"/>
      <c r="G139" s="155"/>
      <c r="H139" s="155"/>
      <c r="I139" s="155"/>
      <c r="J139" s="156">
        <v>10</v>
      </c>
      <c r="K139" s="156"/>
      <c r="L139" s="156"/>
      <c r="M139" s="156"/>
    </row>
    <row r="140" spans="1:13" ht="13" customHeight="1" x14ac:dyDescent="0.35">
      <c r="A140" s="57" t="s">
        <v>343</v>
      </c>
      <c r="B140" s="158">
        <v>746</v>
      </c>
      <c r="C140" s="158"/>
      <c r="D140" s="158"/>
      <c r="E140" s="158"/>
      <c r="F140" s="158">
        <v>725</v>
      </c>
      <c r="G140" s="158"/>
      <c r="H140" s="158"/>
      <c r="I140" s="158"/>
      <c r="J140" s="158">
        <v>689</v>
      </c>
      <c r="K140" s="158"/>
      <c r="L140" s="158"/>
      <c r="M140" s="158"/>
    </row>
    <row r="141" spans="1:13" ht="13" customHeight="1" x14ac:dyDescent="0.35">
      <c r="A141" s="58" t="s">
        <v>112</v>
      </c>
      <c r="B141" s="155" t="s">
        <v>113</v>
      </c>
      <c r="C141" s="155"/>
      <c r="D141" s="155"/>
      <c r="E141" s="155"/>
      <c r="F141" s="155"/>
      <c r="G141" s="155"/>
      <c r="H141" s="155"/>
      <c r="I141" s="155"/>
      <c r="J141" s="156">
        <v>679</v>
      </c>
      <c r="K141" s="156"/>
      <c r="L141" s="156"/>
      <c r="M141" s="156"/>
    </row>
    <row r="142" spans="1:13" ht="13" customHeight="1" x14ac:dyDescent="0.35">
      <c r="A142" s="58" t="s">
        <v>114</v>
      </c>
      <c r="B142" s="155"/>
      <c r="C142" s="155"/>
      <c r="D142" s="155"/>
      <c r="E142" s="155"/>
      <c r="F142" s="155"/>
      <c r="G142" s="155"/>
      <c r="H142" s="155"/>
      <c r="I142" s="155"/>
      <c r="J142" s="156">
        <v>10</v>
      </c>
      <c r="K142" s="156"/>
      <c r="L142" s="156"/>
      <c r="M142" s="156"/>
    </row>
    <row r="143" spans="1:13" ht="13" customHeight="1" x14ac:dyDescent="0.35">
      <c r="A143" s="12" t="s">
        <v>377</v>
      </c>
      <c r="B143" s="143">
        <v>2022</v>
      </c>
      <c r="C143" s="143"/>
      <c r="D143" s="143"/>
      <c r="E143" s="143"/>
      <c r="F143" s="143">
        <v>2023</v>
      </c>
      <c r="G143" s="143"/>
      <c r="H143" s="143"/>
      <c r="I143" s="143"/>
      <c r="J143" s="143">
        <v>2024</v>
      </c>
      <c r="K143" s="143"/>
      <c r="L143" s="143"/>
      <c r="M143" s="143"/>
    </row>
    <row r="144" spans="1:13" ht="13" customHeight="1" x14ac:dyDescent="0.35">
      <c r="A144" s="13" t="s">
        <v>356</v>
      </c>
      <c r="B144" s="148"/>
      <c r="C144" s="148"/>
      <c r="D144" s="148"/>
      <c r="E144" s="148"/>
      <c r="F144" s="148"/>
      <c r="G144" s="148"/>
      <c r="H144" s="148"/>
      <c r="I144" s="148"/>
      <c r="J144" s="86"/>
      <c r="K144" s="86"/>
      <c r="L144" s="86"/>
      <c r="M144" s="86"/>
    </row>
    <row r="145" spans="1:14" ht="13" customHeight="1" x14ac:dyDescent="0.35">
      <c r="A145" s="17" t="s">
        <v>78</v>
      </c>
      <c r="B145" s="160">
        <v>1328</v>
      </c>
      <c r="C145" s="160"/>
      <c r="D145" s="160"/>
      <c r="E145" s="160"/>
      <c r="F145" s="160">
        <v>1238</v>
      </c>
      <c r="G145" s="160"/>
      <c r="H145" s="160"/>
      <c r="I145" s="160"/>
      <c r="J145" s="160">
        <v>1316</v>
      </c>
      <c r="K145" s="160"/>
      <c r="L145" s="160"/>
      <c r="M145" s="160"/>
    </row>
    <row r="146" spans="1:14" ht="13" customHeight="1" x14ac:dyDescent="0.35">
      <c r="A146" s="17" t="s">
        <v>79</v>
      </c>
      <c r="B146" s="160">
        <v>681</v>
      </c>
      <c r="C146" s="160"/>
      <c r="D146" s="160"/>
      <c r="E146" s="160"/>
      <c r="F146" s="160">
        <v>618</v>
      </c>
      <c r="G146" s="160"/>
      <c r="H146" s="160"/>
      <c r="I146" s="160"/>
      <c r="J146" s="160">
        <v>703</v>
      </c>
      <c r="K146" s="160"/>
      <c r="L146" s="160"/>
      <c r="M146" s="160"/>
    </row>
    <row r="147" spans="1:14" ht="13" customHeight="1" x14ac:dyDescent="0.35">
      <c r="A147" s="17" t="s">
        <v>80</v>
      </c>
      <c r="B147" s="160">
        <v>645</v>
      </c>
      <c r="C147" s="160"/>
      <c r="D147" s="160"/>
      <c r="E147" s="160"/>
      <c r="F147" s="160">
        <v>619</v>
      </c>
      <c r="G147" s="160"/>
      <c r="H147" s="160"/>
      <c r="I147" s="160"/>
      <c r="J147" s="160">
        <v>612</v>
      </c>
      <c r="K147" s="160"/>
      <c r="L147" s="160"/>
      <c r="M147" s="160"/>
    </row>
    <row r="148" spans="1:14" ht="13" customHeight="1" x14ac:dyDescent="0.35">
      <c r="A148" s="17" t="s">
        <v>81</v>
      </c>
      <c r="B148" s="160">
        <v>2</v>
      </c>
      <c r="C148" s="160"/>
      <c r="D148" s="160"/>
      <c r="E148" s="160"/>
      <c r="F148" s="160">
        <v>1</v>
      </c>
      <c r="G148" s="160"/>
      <c r="H148" s="160"/>
      <c r="I148" s="160"/>
      <c r="J148" s="160">
        <v>1</v>
      </c>
      <c r="K148" s="160"/>
      <c r="L148" s="160"/>
      <c r="M148" s="160"/>
    </row>
    <row r="149" spans="1:14" ht="13" customHeight="1" x14ac:dyDescent="0.35">
      <c r="A149" s="4" t="s">
        <v>82</v>
      </c>
      <c r="B149" s="145">
        <v>0.30399999999999999</v>
      </c>
      <c r="C149" s="145"/>
      <c r="D149" s="145"/>
      <c r="E149" s="145"/>
      <c r="F149" s="145">
        <v>0.23699999999999999</v>
      </c>
      <c r="G149" s="145"/>
      <c r="H149" s="145"/>
      <c r="I149" s="145"/>
      <c r="J149" s="145">
        <v>0.22900000000000001</v>
      </c>
      <c r="K149" s="145"/>
      <c r="L149" s="145"/>
      <c r="M149" s="145"/>
    </row>
    <row r="150" spans="1:14" ht="13" customHeight="1" x14ac:dyDescent="0.35">
      <c r="A150" s="4" t="s">
        <v>83</v>
      </c>
      <c r="B150" s="145">
        <v>0.24</v>
      </c>
      <c r="C150" s="145"/>
      <c r="D150" s="145"/>
      <c r="E150" s="145"/>
      <c r="F150" s="145">
        <v>0.184</v>
      </c>
      <c r="G150" s="145"/>
      <c r="H150" s="145"/>
      <c r="I150" s="145"/>
      <c r="J150" s="145">
        <v>0.16400000000000001</v>
      </c>
      <c r="K150" s="145"/>
      <c r="L150" s="145"/>
      <c r="M150" s="145"/>
    </row>
    <row r="151" spans="1:14" ht="13" customHeight="1" x14ac:dyDescent="0.35">
      <c r="A151" s="4" t="s">
        <v>84</v>
      </c>
      <c r="B151" s="135">
        <v>6.4000000000000001E-2</v>
      </c>
      <c r="C151" s="135"/>
      <c r="D151" s="135"/>
      <c r="E151" s="135"/>
      <c r="F151" s="135">
        <v>5.2999999999999999E-2</v>
      </c>
      <c r="G151" s="135"/>
      <c r="H151" s="135"/>
      <c r="I151" s="135"/>
      <c r="J151" s="135">
        <v>6.5000000000000002E-2</v>
      </c>
      <c r="K151" s="135"/>
      <c r="L151" s="135"/>
      <c r="M151" s="135"/>
    </row>
    <row r="152" spans="1:14" ht="13" customHeight="1" x14ac:dyDescent="0.35">
      <c r="A152" s="13" t="s">
        <v>376</v>
      </c>
      <c r="B152" s="159"/>
      <c r="C152" s="159"/>
      <c r="D152" s="159"/>
      <c r="E152" s="159"/>
      <c r="F152" s="159"/>
      <c r="G152" s="159"/>
      <c r="H152" s="159"/>
      <c r="I152" s="159"/>
      <c r="J152" s="159"/>
      <c r="K152" s="159"/>
      <c r="L152" s="159"/>
      <c r="M152" s="159"/>
    </row>
    <row r="153" spans="1:14" ht="13" customHeight="1" x14ac:dyDescent="0.35">
      <c r="A153" s="17" t="s">
        <v>85</v>
      </c>
      <c r="B153" s="162">
        <v>2356</v>
      </c>
      <c r="C153" s="162"/>
      <c r="D153" s="162"/>
      <c r="E153" s="162"/>
      <c r="F153" s="162">
        <v>1826</v>
      </c>
      <c r="G153" s="162"/>
      <c r="H153" s="162"/>
      <c r="I153" s="162"/>
      <c r="J153" s="162">
        <v>1628</v>
      </c>
      <c r="K153" s="162"/>
      <c r="L153" s="162"/>
      <c r="M153" s="162"/>
    </row>
    <row r="154" spans="1:14" ht="13" customHeight="1" x14ac:dyDescent="0.35">
      <c r="A154" s="17" t="s">
        <v>86</v>
      </c>
      <c r="B154" s="162">
        <v>2203</v>
      </c>
      <c r="C154" s="162"/>
      <c r="D154" s="162"/>
      <c r="E154" s="162"/>
      <c r="F154" s="162">
        <v>1724</v>
      </c>
      <c r="G154" s="162"/>
      <c r="H154" s="162"/>
      <c r="I154" s="162"/>
      <c r="J154" s="162">
        <v>1628</v>
      </c>
      <c r="K154" s="162"/>
      <c r="L154" s="162"/>
      <c r="M154" s="162"/>
    </row>
    <row r="155" spans="1:14" ht="13" customHeight="1" x14ac:dyDescent="0.35">
      <c r="A155" s="17" t="s">
        <v>87</v>
      </c>
      <c r="B155" s="162">
        <v>153</v>
      </c>
      <c r="C155" s="162"/>
      <c r="D155" s="162"/>
      <c r="E155" s="162"/>
      <c r="F155" s="162">
        <v>102</v>
      </c>
      <c r="G155" s="162"/>
      <c r="H155" s="162"/>
      <c r="I155" s="162"/>
      <c r="J155" s="162">
        <v>0</v>
      </c>
      <c r="K155" s="162"/>
      <c r="L155" s="162"/>
      <c r="M155" s="162"/>
    </row>
    <row r="156" spans="1:14" ht="13" customHeight="1" x14ac:dyDescent="0.35">
      <c r="A156" s="4" t="s">
        <v>325</v>
      </c>
      <c r="B156" s="152">
        <v>1255</v>
      </c>
      <c r="C156" s="152"/>
      <c r="D156" s="152"/>
      <c r="E156" s="152"/>
      <c r="F156" s="152">
        <v>841</v>
      </c>
      <c r="G156" s="152"/>
      <c r="H156" s="152"/>
      <c r="I156" s="152"/>
      <c r="J156" s="152">
        <v>916</v>
      </c>
      <c r="K156" s="152"/>
      <c r="L156" s="152"/>
      <c r="M156" s="152"/>
    </row>
    <row r="157" spans="1:14" ht="13" customHeight="1" x14ac:dyDescent="0.35">
      <c r="A157" s="4" t="s">
        <v>326</v>
      </c>
      <c r="B157" s="152">
        <v>1099</v>
      </c>
      <c r="C157" s="152"/>
      <c r="D157" s="152"/>
      <c r="E157" s="152"/>
      <c r="F157" s="152">
        <v>984</v>
      </c>
      <c r="G157" s="152"/>
      <c r="H157" s="152"/>
      <c r="I157" s="152"/>
      <c r="J157" s="152">
        <v>711</v>
      </c>
      <c r="K157" s="152"/>
      <c r="L157" s="152"/>
      <c r="M157" s="152"/>
    </row>
    <row r="158" spans="1:14" ht="13" customHeight="1" x14ac:dyDescent="0.35">
      <c r="A158" s="4" t="s">
        <v>327</v>
      </c>
      <c r="B158" s="152">
        <v>2</v>
      </c>
      <c r="C158" s="152"/>
      <c r="D158" s="152"/>
      <c r="E158" s="152"/>
      <c r="F158" s="152">
        <v>1</v>
      </c>
      <c r="G158" s="152"/>
      <c r="H158" s="152"/>
      <c r="I158" s="152"/>
      <c r="J158" s="152">
        <v>1</v>
      </c>
      <c r="K158" s="152"/>
      <c r="L158" s="152"/>
      <c r="M158" s="152"/>
    </row>
    <row r="159" spans="1:14" ht="13" customHeight="1" x14ac:dyDescent="0.35">
      <c r="A159" s="17" t="s">
        <v>328</v>
      </c>
      <c r="B159" s="161">
        <v>0.53268251273344647</v>
      </c>
      <c r="C159" s="161"/>
      <c r="D159" s="161"/>
      <c r="E159" s="161"/>
      <c r="F159" s="161">
        <v>0.46056955093099672</v>
      </c>
      <c r="G159" s="161"/>
      <c r="H159" s="161"/>
      <c r="I159" s="161"/>
      <c r="J159" s="161">
        <v>0.5626535626535627</v>
      </c>
      <c r="K159" s="161"/>
      <c r="L159" s="161"/>
      <c r="M159" s="161"/>
    </row>
    <row r="160" spans="1:14" ht="13" customHeight="1" x14ac:dyDescent="0.35">
      <c r="A160" s="17" t="s">
        <v>329</v>
      </c>
      <c r="B160" s="161">
        <v>0.46646859083191849</v>
      </c>
      <c r="C160" s="161"/>
      <c r="D160" s="161"/>
      <c r="E160" s="161"/>
      <c r="F160" s="161">
        <v>0.53888280394304489</v>
      </c>
      <c r="G160" s="161"/>
      <c r="H160" s="161"/>
      <c r="I160" s="161"/>
      <c r="J160" s="161">
        <v>0.43673218673218672</v>
      </c>
      <c r="K160" s="161"/>
      <c r="L160" s="161"/>
      <c r="M160" s="161"/>
      <c r="N160" s="24"/>
    </row>
    <row r="161" spans="1:13" ht="13" customHeight="1" x14ac:dyDescent="0.35">
      <c r="A161" s="17" t="s">
        <v>330</v>
      </c>
      <c r="B161" s="161">
        <v>8.4889643463497452E-4</v>
      </c>
      <c r="C161" s="161"/>
      <c r="D161" s="161"/>
      <c r="E161" s="161"/>
      <c r="F161" s="161">
        <v>5.4764512595837896E-4</v>
      </c>
      <c r="G161" s="161"/>
      <c r="H161" s="161"/>
      <c r="I161" s="161"/>
      <c r="J161" s="161">
        <v>6.1425061425061424E-4</v>
      </c>
      <c r="K161" s="161"/>
      <c r="L161" s="161"/>
      <c r="M161" s="161"/>
    </row>
    <row r="162" spans="1:13" ht="13" customHeight="1" x14ac:dyDescent="0.35">
      <c r="A162" s="12" t="s">
        <v>88</v>
      </c>
      <c r="B162" s="143">
        <v>2022</v>
      </c>
      <c r="C162" s="143"/>
      <c r="D162" s="143"/>
      <c r="E162" s="143"/>
      <c r="F162" s="143">
        <v>2023</v>
      </c>
      <c r="G162" s="143"/>
      <c r="H162" s="143"/>
      <c r="I162" s="143"/>
      <c r="J162" s="143">
        <v>2024</v>
      </c>
      <c r="K162" s="143"/>
      <c r="L162" s="143"/>
      <c r="M162" s="143"/>
    </row>
    <row r="163" spans="1:13" ht="13" customHeight="1" x14ac:dyDescent="0.35">
      <c r="A163" s="30" t="s">
        <v>355</v>
      </c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</row>
    <row r="164" spans="1:13" ht="13" customHeight="1" x14ac:dyDescent="0.35">
      <c r="A164" s="4" t="s">
        <v>370</v>
      </c>
      <c r="B164" s="152">
        <v>1271</v>
      </c>
      <c r="C164" s="152"/>
      <c r="D164" s="152"/>
      <c r="E164" s="152"/>
      <c r="F164" s="152">
        <v>1431</v>
      </c>
      <c r="G164" s="152"/>
      <c r="H164" s="152"/>
      <c r="I164" s="152"/>
      <c r="J164" s="152">
        <v>1576</v>
      </c>
      <c r="K164" s="152"/>
      <c r="L164" s="152"/>
      <c r="M164" s="152"/>
    </row>
    <row r="165" spans="1:13" ht="13" customHeight="1" x14ac:dyDescent="0.35">
      <c r="A165" s="4" t="s">
        <v>366</v>
      </c>
      <c r="B165" s="152">
        <v>581</v>
      </c>
      <c r="C165" s="152"/>
      <c r="D165" s="152"/>
      <c r="E165" s="152"/>
      <c r="F165" s="152">
        <v>695</v>
      </c>
      <c r="G165" s="152"/>
      <c r="H165" s="152"/>
      <c r="I165" s="152"/>
      <c r="J165" s="152">
        <v>765</v>
      </c>
      <c r="K165" s="152"/>
      <c r="L165" s="152"/>
      <c r="M165" s="152"/>
    </row>
    <row r="166" spans="1:13" ht="13" customHeight="1" x14ac:dyDescent="0.35">
      <c r="A166" s="66" t="s">
        <v>367</v>
      </c>
      <c r="B166" s="163">
        <v>0.45712037765538943</v>
      </c>
      <c r="C166" s="163"/>
      <c r="D166" s="163"/>
      <c r="E166" s="163"/>
      <c r="F166" s="163">
        <v>0.48567435359888189</v>
      </c>
      <c r="G166" s="163"/>
      <c r="H166" s="163"/>
      <c r="I166" s="163"/>
      <c r="J166" s="163">
        <v>0.4854060913705584</v>
      </c>
      <c r="K166" s="163"/>
      <c r="L166" s="163"/>
      <c r="M166" s="163"/>
    </row>
    <row r="167" spans="1:13" s="9" customFormat="1" ht="13" customHeight="1" x14ac:dyDescent="0.35">
      <c r="A167" s="10" t="s">
        <v>368</v>
      </c>
      <c r="B167" s="83">
        <v>109</v>
      </c>
      <c r="C167" s="83"/>
      <c r="D167" s="83"/>
      <c r="E167" s="83"/>
      <c r="F167" s="83">
        <v>126</v>
      </c>
      <c r="G167" s="83"/>
      <c r="H167" s="83"/>
      <c r="I167" s="83"/>
      <c r="J167" s="83">
        <v>142</v>
      </c>
      <c r="K167" s="83"/>
      <c r="L167" s="83"/>
      <c r="M167" s="83"/>
    </row>
    <row r="168" spans="1:13" s="9" customFormat="1" ht="13" customHeight="1" x14ac:dyDescent="0.35">
      <c r="A168" s="66" t="s">
        <v>369</v>
      </c>
      <c r="B168" s="163">
        <v>0.29144385026737968</v>
      </c>
      <c r="C168" s="163"/>
      <c r="D168" s="163"/>
      <c r="E168" s="163"/>
      <c r="F168" s="163">
        <v>0.32474226804123713</v>
      </c>
      <c r="G168" s="163"/>
      <c r="H168" s="163"/>
      <c r="I168" s="163"/>
      <c r="J168" s="163">
        <v>0.35411471321695759</v>
      </c>
      <c r="K168" s="163"/>
      <c r="L168" s="163"/>
      <c r="M168" s="163"/>
    </row>
    <row r="169" spans="1:13" s="9" customFormat="1" ht="13" customHeight="1" x14ac:dyDescent="0.35">
      <c r="A169" s="18" t="s">
        <v>373</v>
      </c>
      <c r="B169" s="83">
        <v>305</v>
      </c>
      <c r="C169" s="83"/>
      <c r="D169" s="83"/>
      <c r="E169" s="83"/>
      <c r="F169" s="83">
        <v>363</v>
      </c>
      <c r="G169" s="83"/>
      <c r="H169" s="83"/>
      <c r="I169" s="83"/>
      <c r="J169" s="83">
        <v>394</v>
      </c>
      <c r="K169" s="83"/>
      <c r="L169" s="83"/>
      <c r="M169" s="83"/>
    </row>
    <row r="170" spans="1:13" s="9" customFormat="1" ht="13" customHeight="1" x14ac:dyDescent="0.35">
      <c r="A170" s="66" t="s">
        <v>374</v>
      </c>
      <c r="B170" s="163">
        <v>0.37149817295980514</v>
      </c>
      <c r="C170" s="163"/>
      <c r="D170" s="163"/>
      <c r="E170" s="163"/>
      <c r="F170" s="163">
        <v>0.40970654627539504</v>
      </c>
      <c r="G170" s="163"/>
      <c r="H170" s="163"/>
      <c r="I170" s="163"/>
      <c r="J170" s="163">
        <v>0.41914893617021276</v>
      </c>
      <c r="K170" s="163"/>
      <c r="L170" s="163"/>
      <c r="M170" s="163"/>
    </row>
    <row r="171" spans="1:13" s="9" customFormat="1" ht="13" customHeight="1" x14ac:dyDescent="0.35">
      <c r="A171" s="18" t="s">
        <v>375</v>
      </c>
      <c r="B171" s="83">
        <v>313</v>
      </c>
      <c r="C171" s="83"/>
      <c r="D171" s="83"/>
      <c r="E171" s="83"/>
      <c r="F171" s="83">
        <v>370</v>
      </c>
      <c r="G171" s="83"/>
      <c r="H171" s="83"/>
      <c r="I171" s="83"/>
      <c r="J171" s="83">
        <v>404</v>
      </c>
      <c r="K171" s="83"/>
      <c r="L171" s="83"/>
      <c r="M171" s="83"/>
    </row>
    <row r="172" spans="1:13" s="9" customFormat="1" ht="13" customHeight="1" x14ac:dyDescent="0.35">
      <c r="A172" s="66" t="s">
        <v>89</v>
      </c>
      <c r="B172" s="163">
        <v>0.36522753792298718</v>
      </c>
      <c r="C172" s="163"/>
      <c r="D172" s="163"/>
      <c r="E172" s="163"/>
      <c r="F172" s="163">
        <v>0.40305010893246185</v>
      </c>
      <c r="G172" s="163"/>
      <c r="H172" s="163"/>
      <c r="I172" s="163"/>
      <c r="J172" s="163">
        <v>0.41606591143151389</v>
      </c>
      <c r="K172" s="163"/>
      <c r="L172" s="163"/>
      <c r="M172" s="163"/>
    </row>
    <row r="173" spans="1:13" s="9" customFormat="1" ht="13" customHeight="1" x14ac:dyDescent="0.35">
      <c r="A173" s="18" t="s">
        <v>371</v>
      </c>
      <c r="B173" s="83">
        <v>533</v>
      </c>
      <c r="C173" s="83"/>
      <c r="D173" s="83"/>
      <c r="E173" s="83"/>
      <c r="F173" s="83">
        <v>624</v>
      </c>
      <c r="G173" s="83"/>
      <c r="H173" s="83"/>
      <c r="I173" s="83"/>
      <c r="J173" s="83">
        <v>645</v>
      </c>
      <c r="K173" s="83"/>
      <c r="L173" s="83"/>
      <c r="M173" s="83"/>
    </row>
    <row r="174" spans="1:13" s="9" customFormat="1" ht="13" customHeight="1" x14ac:dyDescent="0.35">
      <c r="A174" s="66" t="s">
        <v>372</v>
      </c>
      <c r="B174" s="163">
        <v>0.45672664952870606</v>
      </c>
      <c r="C174" s="163"/>
      <c r="D174" s="163"/>
      <c r="E174" s="163"/>
      <c r="F174" s="163">
        <v>0.47308567096285065</v>
      </c>
      <c r="G174" s="163"/>
      <c r="H174" s="163"/>
      <c r="I174" s="163"/>
      <c r="J174" s="163">
        <v>0.46503244412400863</v>
      </c>
      <c r="K174" s="163"/>
      <c r="L174" s="163"/>
      <c r="M174" s="163"/>
    </row>
    <row r="175" spans="1:13" ht="13" customHeight="1" x14ac:dyDescent="0.35">
      <c r="A175" s="12" t="s">
        <v>354</v>
      </c>
      <c r="B175" s="143">
        <v>2022</v>
      </c>
      <c r="C175" s="143"/>
      <c r="D175" s="143"/>
      <c r="E175" s="143"/>
      <c r="F175" s="143">
        <v>2023</v>
      </c>
      <c r="G175" s="143"/>
      <c r="H175" s="143"/>
      <c r="I175" s="143"/>
      <c r="J175" s="143">
        <v>2024</v>
      </c>
      <c r="K175" s="143"/>
      <c r="L175" s="143"/>
      <c r="M175" s="143"/>
    </row>
    <row r="176" spans="1:13" s="9" customFormat="1" ht="13" customHeight="1" x14ac:dyDescent="0.35">
      <c r="A176" s="30" t="s">
        <v>349</v>
      </c>
      <c r="B176" s="32" t="s">
        <v>109</v>
      </c>
      <c r="C176" s="32" t="s">
        <v>110</v>
      </c>
      <c r="D176" s="32" t="s">
        <v>111</v>
      </c>
      <c r="E176" s="32" t="s">
        <v>108</v>
      </c>
      <c r="F176" s="32" t="s">
        <v>109</v>
      </c>
      <c r="G176" s="32" t="s">
        <v>110</v>
      </c>
      <c r="H176" s="32" t="s">
        <v>111</v>
      </c>
      <c r="I176" s="32" t="s">
        <v>108</v>
      </c>
      <c r="J176" s="32" t="s">
        <v>109</v>
      </c>
      <c r="K176" s="32" t="s">
        <v>110</v>
      </c>
      <c r="L176" s="32" t="s">
        <v>111</v>
      </c>
      <c r="M176" s="32" t="s">
        <v>108</v>
      </c>
    </row>
    <row r="177" spans="1:13" s="9" customFormat="1" ht="13" customHeight="1" x14ac:dyDescent="0.35">
      <c r="A177" s="10" t="s">
        <v>90</v>
      </c>
      <c r="B177" s="22">
        <v>8</v>
      </c>
      <c r="C177" s="22">
        <v>28</v>
      </c>
      <c r="D177" s="22">
        <v>0</v>
      </c>
      <c r="E177" s="40">
        <f>SUM(B177:D177)</f>
        <v>36</v>
      </c>
      <c r="F177" s="21">
        <v>7</v>
      </c>
      <c r="G177" s="21">
        <v>25</v>
      </c>
      <c r="H177" s="21">
        <v>0</v>
      </c>
      <c r="I177" s="40">
        <f>SUM(F177:H177)</f>
        <v>32</v>
      </c>
      <c r="J177" s="21">
        <v>10</v>
      </c>
      <c r="K177" s="21">
        <v>21</v>
      </c>
      <c r="L177" s="21">
        <v>0</v>
      </c>
      <c r="M177" s="40">
        <f>SUM(J177:L177)</f>
        <v>31</v>
      </c>
    </row>
    <row r="178" spans="1:13" s="9" customFormat="1" ht="13" customHeight="1" x14ac:dyDescent="0.35">
      <c r="A178" s="10" t="s">
        <v>91</v>
      </c>
      <c r="B178" s="22">
        <v>101</v>
      </c>
      <c r="C178" s="22">
        <v>237</v>
      </c>
      <c r="D178" s="22">
        <v>0</v>
      </c>
      <c r="E178" s="40">
        <f t="shared" ref="E178:E183" si="0">SUM(B178:D178)</f>
        <v>338</v>
      </c>
      <c r="F178" s="21">
        <v>119</v>
      </c>
      <c r="G178" s="21">
        <v>237</v>
      </c>
      <c r="H178" s="21">
        <v>0</v>
      </c>
      <c r="I178" s="40">
        <f t="shared" ref="I178:I183" si="1">SUM(F178:H178)</f>
        <v>356</v>
      </c>
      <c r="J178" s="21">
        <v>132</v>
      </c>
      <c r="K178" s="21">
        <v>238</v>
      </c>
      <c r="L178" s="21">
        <v>0</v>
      </c>
      <c r="M178" s="40">
        <f t="shared" ref="M178:M183" si="2">SUM(J178:L178)</f>
        <v>370</v>
      </c>
    </row>
    <row r="179" spans="1:13" s="9" customFormat="1" ht="13" customHeight="1" x14ac:dyDescent="0.35">
      <c r="A179" s="10" t="s">
        <v>92</v>
      </c>
      <c r="B179" s="22">
        <v>204</v>
      </c>
      <c r="C179" s="22">
        <v>279</v>
      </c>
      <c r="D179" s="22">
        <v>0</v>
      </c>
      <c r="E179" s="40">
        <f t="shared" si="0"/>
        <v>483</v>
      </c>
      <c r="F179" s="21">
        <v>244</v>
      </c>
      <c r="G179" s="21">
        <v>286</v>
      </c>
      <c r="H179" s="21">
        <v>0</v>
      </c>
      <c r="I179" s="40">
        <f t="shared" si="1"/>
        <v>530</v>
      </c>
      <c r="J179" s="21">
        <v>262</v>
      </c>
      <c r="K179" s="21">
        <v>308</v>
      </c>
      <c r="L179" s="21">
        <v>0</v>
      </c>
      <c r="M179" s="40">
        <f t="shared" si="2"/>
        <v>570</v>
      </c>
    </row>
    <row r="180" spans="1:13" s="9" customFormat="1" ht="13" customHeight="1" x14ac:dyDescent="0.35">
      <c r="A180" s="10" t="s">
        <v>93</v>
      </c>
      <c r="B180" s="22">
        <v>329</v>
      </c>
      <c r="C180" s="22">
        <v>355</v>
      </c>
      <c r="D180" s="22">
        <v>0</v>
      </c>
      <c r="E180" s="40">
        <f t="shared" si="0"/>
        <v>684</v>
      </c>
      <c r="F180" s="21">
        <v>380</v>
      </c>
      <c r="G180" s="21">
        <v>409</v>
      </c>
      <c r="H180" s="21">
        <v>0</v>
      </c>
      <c r="I180" s="40">
        <f t="shared" si="1"/>
        <v>789</v>
      </c>
      <c r="J180" s="21">
        <v>383</v>
      </c>
      <c r="K180" s="21">
        <v>434</v>
      </c>
      <c r="L180" s="21">
        <v>0</v>
      </c>
      <c r="M180" s="40">
        <f t="shared" si="2"/>
        <v>817</v>
      </c>
    </row>
    <row r="181" spans="1:13" s="9" customFormat="1" ht="13" customHeight="1" x14ac:dyDescent="0.35">
      <c r="A181" s="10" t="s">
        <v>94</v>
      </c>
      <c r="B181" s="22">
        <v>607</v>
      </c>
      <c r="C181" s="22">
        <v>514</v>
      </c>
      <c r="D181" s="22">
        <v>0</v>
      </c>
      <c r="E181" s="40">
        <f t="shared" si="0"/>
        <v>1121</v>
      </c>
      <c r="F181" s="21">
        <v>760</v>
      </c>
      <c r="G181" s="21">
        <v>680</v>
      </c>
      <c r="H181" s="21">
        <v>0</v>
      </c>
      <c r="I181" s="40">
        <f t="shared" si="1"/>
        <v>1440</v>
      </c>
      <c r="J181" s="21">
        <v>831</v>
      </c>
      <c r="K181" s="21">
        <v>740</v>
      </c>
      <c r="L181" s="21">
        <v>0</v>
      </c>
      <c r="M181" s="40">
        <f t="shared" si="2"/>
        <v>1571</v>
      </c>
    </row>
    <row r="182" spans="1:13" s="9" customFormat="1" ht="13" customHeight="1" x14ac:dyDescent="0.35">
      <c r="A182" s="10" t="s">
        <v>95</v>
      </c>
      <c r="B182" s="22">
        <v>670</v>
      </c>
      <c r="C182" s="22">
        <v>509</v>
      </c>
      <c r="D182" s="22">
        <v>1</v>
      </c>
      <c r="E182" s="40">
        <f t="shared" si="0"/>
        <v>1180</v>
      </c>
      <c r="F182" s="21">
        <v>763</v>
      </c>
      <c r="G182" s="21">
        <v>563</v>
      </c>
      <c r="H182" s="21">
        <v>1</v>
      </c>
      <c r="I182" s="40">
        <f t="shared" si="1"/>
        <v>1327</v>
      </c>
      <c r="J182" s="21">
        <v>877</v>
      </c>
      <c r="K182" s="21">
        <v>590</v>
      </c>
      <c r="L182" s="21">
        <v>1</v>
      </c>
      <c r="M182" s="40">
        <f t="shared" si="2"/>
        <v>1468</v>
      </c>
    </row>
    <row r="183" spans="1:13" s="9" customFormat="1" ht="13" customHeight="1" x14ac:dyDescent="0.35">
      <c r="A183" s="10" t="s">
        <v>96</v>
      </c>
      <c r="B183" s="22">
        <v>662</v>
      </c>
      <c r="C183" s="22">
        <v>369</v>
      </c>
      <c r="D183" s="22">
        <v>0</v>
      </c>
      <c r="E183" s="40">
        <f t="shared" si="0"/>
        <v>1031</v>
      </c>
      <c r="F183" s="21">
        <v>679</v>
      </c>
      <c r="G183" s="21">
        <v>371</v>
      </c>
      <c r="H183" s="21">
        <v>0</v>
      </c>
      <c r="I183" s="40">
        <f t="shared" si="1"/>
        <v>1050</v>
      </c>
      <c r="J183" s="21">
        <v>674</v>
      </c>
      <c r="K183" s="21">
        <v>337</v>
      </c>
      <c r="L183" s="21">
        <v>0</v>
      </c>
      <c r="M183" s="40">
        <f t="shared" si="2"/>
        <v>1011</v>
      </c>
    </row>
    <row r="184" spans="1:13" s="9" customFormat="1" ht="13" customHeight="1" x14ac:dyDescent="0.35">
      <c r="A184" s="33" t="s">
        <v>108</v>
      </c>
      <c r="B184" s="34">
        <f>SUM(B177:B183)</f>
        <v>2581</v>
      </c>
      <c r="C184" s="34">
        <f t="shared" ref="C184:F184" si="3">SUM(C177:C183)</f>
        <v>2291</v>
      </c>
      <c r="D184" s="34">
        <f t="shared" si="3"/>
        <v>1</v>
      </c>
      <c r="E184" s="34">
        <f t="shared" si="3"/>
        <v>4873</v>
      </c>
      <c r="F184" s="34">
        <f t="shared" si="3"/>
        <v>2952</v>
      </c>
      <c r="G184" s="34">
        <f t="shared" ref="G184" si="4">SUM(G177:G183)</f>
        <v>2571</v>
      </c>
      <c r="H184" s="34">
        <f t="shared" ref="H184" si="5">SUM(H177:H183)</f>
        <v>1</v>
      </c>
      <c r="I184" s="34">
        <f t="shared" ref="I184:J184" si="6">SUM(I177:I183)</f>
        <v>5524</v>
      </c>
      <c r="J184" s="34">
        <f t="shared" si="6"/>
        <v>3169</v>
      </c>
      <c r="K184" s="34">
        <f t="shared" ref="K184" si="7">SUM(K177:K183)</f>
        <v>2668</v>
      </c>
      <c r="L184" s="34">
        <f t="shared" ref="L184" si="8">SUM(L177:L183)</f>
        <v>1</v>
      </c>
      <c r="M184" s="34">
        <f t="shared" ref="M184" si="9">SUM(M177:M183)</f>
        <v>5838</v>
      </c>
    </row>
    <row r="185" spans="1:13" ht="13" customHeight="1" x14ac:dyDescent="0.35">
      <c r="A185" s="30" t="s">
        <v>365</v>
      </c>
      <c r="B185" s="164"/>
      <c r="C185" s="165"/>
      <c r="D185" s="165"/>
      <c r="E185" s="166"/>
      <c r="F185" s="32" t="s">
        <v>109</v>
      </c>
      <c r="G185" s="32" t="s">
        <v>110</v>
      </c>
      <c r="H185" s="32" t="s">
        <v>111</v>
      </c>
      <c r="I185" s="32" t="s">
        <v>108</v>
      </c>
      <c r="J185" s="32" t="s">
        <v>109</v>
      </c>
      <c r="K185" s="32" t="s">
        <v>110</v>
      </c>
      <c r="L185" s="32" t="s">
        <v>111</v>
      </c>
      <c r="M185" s="32" t="s">
        <v>108</v>
      </c>
    </row>
    <row r="186" spans="1:13" ht="13" customHeight="1" x14ac:dyDescent="0.35">
      <c r="A186" s="59" t="s">
        <v>357</v>
      </c>
      <c r="B186" s="113" t="s">
        <v>385</v>
      </c>
      <c r="C186" s="114"/>
      <c r="D186" s="114"/>
      <c r="E186" s="115"/>
      <c r="F186" s="61">
        <f>(F177-B177)/B177</f>
        <v>-0.125</v>
      </c>
      <c r="G186" s="61">
        <f>(G177-C177)/C177</f>
        <v>-0.10714285714285714</v>
      </c>
      <c r="H186" s="62" t="s">
        <v>364</v>
      </c>
      <c r="I186" s="65">
        <f>(I177-E177)/E177</f>
        <v>-0.1111111111111111</v>
      </c>
      <c r="J186" s="61">
        <f t="shared" ref="J186:J190" si="10">(J177-F177)/F177</f>
        <v>0.42857142857142855</v>
      </c>
      <c r="K186" s="61">
        <f t="shared" ref="K186:K190" si="11">(K177-G177)/G177</f>
        <v>-0.16</v>
      </c>
      <c r="L186" s="62" t="s">
        <v>364</v>
      </c>
      <c r="M186" s="64">
        <f t="shared" ref="M186:M192" si="12">(M177-I177)/I177</f>
        <v>-3.125E-2</v>
      </c>
    </row>
    <row r="187" spans="1:13" ht="13" customHeight="1" x14ac:dyDescent="0.35">
      <c r="A187" s="59" t="s">
        <v>358</v>
      </c>
      <c r="B187" s="116"/>
      <c r="C187" s="117"/>
      <c r="D187" s="117"/>
      <c r="E187" s="118"/>
      <c r="F187" s="61">
        <f t="shared" ref="F187:G192" si="13">(F178-B178)/B178</f>
        <v>0.17821782178217821</v>
      </c>
      <c r="G187" s="61">
        <f t="shared" si="13"/>
        <v>0</v>
      </c>
      <c r="H187" s="62" t="s">
        <v>364</v>
      </c>
      <c r="I187" s="65">
        <f t="shared" ref="I187:I192" si="14">(I178-E178)/E178</f>
        <v>5.3254437869822487E-2</v>
      </c>
      <c r="J187" s="61">
        <f t="shared" si="10"/>
        <v>0.1092436974789916</v>
      </c>
      <c r="K187" s="61">
        <f t="shared" si="11"/>
        <v>4.2194092827004216E-3</v>
      </c>
      <c r="L187" s="62" t="s">
        <v>364</v>
      </c>
      <c r="M187" s="64">
        <f t="shared" si="12"/>
        <v>3.9325842696629212E-2</v>
      </c>
    </row>
    <row r="188" spans="1:13" ht="13" customHeight="1" x14ac:dyDescent="0.35">
      <c r="A188" s="59" t="s">
        <v>359</v>
      </c>
      <c r="B188" s="116"/>
      <c r="C188" s="117"/>
      <c r="D188" s="117"/>
      <c r="E188" s="118"/>
      <c r="F188" s="61">
        <f t="shared" si="13"/>
        <v>0.19607843137254902</v>
      </c>
      <c r="G188" s="61">
        <f t="shared" si="13"/>
        <v>2.5089605734767026E-2</v>
      </c>
      <c r="H188" s="62" t="s">
        <v>364</v>
      </c>
      <c r="I188" s="65">
        <f t="shared" si="14"/>
        <v>9.7308488612836433E-2</v>
      </c>
      <c r="J188" s="61">
        <f t="shared" si="10"/>
        <v>7.3770491803278687E-2</v>
      </c>
      <c r="K188" s="61">
        <f t="shared" si="11"/>
        <v>7.6923076923076927E-2</v>
      </c>
      <c r="L188" s="62" t="s">
        <v>364</v>
      </c>
      <c r="M188" s="64">
        <f t="shared" si="12"/>
        <v>7.5471698113207544E-2</v>
      </c>
    </row>
    <row r="189" spans="1:13" s="9" customFormat="1" ht="13" customHeight="1" x14ac:dyDescent="0.35">
      <c r="A189" s="59" t="s">
        <v>360</v>
      </c>
      <c r="B189" s="116"/>
      <c r="C189" s="117"/>
      <c r="D189" s="117"/>
      <c r="E189" s="118"/>
      <c r="F189" s="61">
        <f t="shared" si="13"/>
        <v>0.15501519756838905</v>
      </c>
      <c r="G189" s="61">
        <f t="shared" si="13"/>
        <v>0.15211267605633802</v>
      </c>
      <c r="H189" s="62" t="s">
        <v>364</v>
      </c>
      <c r="I189" s="65">
        <f t="shared" si="14"/>
        <v>0.15350877192982457</v>
      </c>
      <c r="J189" s="61">
        <f t="shared" si="10"/>
        <v>7.8947368421052634E-3</v>
      </c>
      <c r="K189" s="61">
        <f t="shared" si="11"/>
        <v>6.1124694376528114E-2</v>
      </c>
      <c r="L189" s="62" t="s">
        <v>364</v>
      </c>
      <c r="M189" s="64">
        <f t="shared" si="12"/>
        <v>3.5487959442332066E-2</v>
      </c>
    </row>
    <row r="190" spans="1:13" s="9" customFormat="1" ht="13" customHeight="1" x14ac:dyDescent="0.35">
      <c r="A190" s="59" t="s">
        <v>361</v>
      </c>
      <c r="B190" s="116"/>
      <c r="C190" s="117"/>
      <c r="D190" s="117"/>
      <c r="E190" s="118"/>
      <c r="F190" s="61">
        <f t="shared" si="13"/>
        <v>0.25205930807248766</v>
      </c>
      <c r="G190" s="61">
        <f t="shared" si="13"/>
        <v>0.32295719844357978</v>
      </c>
      <c r="H190" s="62" t="s">
        <v>364</v>
      </c>
      <c r="I190" s="65">
        <f t="shared" si="14"/>
        <v>0.28456735057983945</v>
      </c>
      <c r="J190" s="61">
        <f t="shared" si="10"/>
        <v>9.3421052631578946E-2</v>
      </c>
      <c r="K190" s="61">
        <f t="shared" si="11"/>
        <v>8.8235294117647065E-2</v>
      </c>
      <c r="L190" s="62" t="s">
        <v>364</v>
      </c>
      <c r="M190" s="64">
        <f t="shared" si="12"/>
        <v>9.0972222222222218E-2</v>
      </c>
    </row>
    <row r="191" spans="1:13" s="9" customFormat="1" ht="13" customHeight="1" x14ac:dyDescent="0.35">
      <c r="A191" s="59" t="s">
        <v>362</v>
      </c>
      <c r="B191" s="116"/>
      <c r="C191" s="117"/>
      <c r="D191" s="117"/>
      <c r="E191" s="118"/>
      <c r="F191" s="61">
        <f t="shared" si="13"/>
        <v>0.13880597014925372</v>
      </c>
      <c r="G191" s="61">
        <f t="shared" si="13"/>
        <v>0.10609037328094302</v>
      </c>
      <c r="H191" s="61">
        <f>(H182-D182)/D182</f>
        <v>0</v>
      </c>
      <c r="I191" s="65">
        <f t="shared" si="14"/>
        <v>0.12457627118644068</v>
      </c>
      <c r="J191" s="61">
        <f t="shared" ref="J191:J192" si="15">(J182-F182)/F182</f>
        <v>0.14941022280471822</v>
      </c>
      <c r="K191" s="61">
        <f t="shared" ref="K191:K192" si="16">(K182-G182)/G182</f>
        <v>4.7957371225577264E-2</v>
      </c>
      <c r="L191" s="61">
        <f t="shared" ref="L191" si="17">(L182-H182)/H182</f>
        <v>0</v>
      </c>
      <c r="M191" s="64">
        <f t="shared" si="12"/>
        <v>0.10625470987189148</v>
      </c>
    </row>
    <row r="192" spans="1:13" s="9" customFormat="1" ht="13" customHeight="1" x14ac:dyDescent="0.35">
      <c r="A192" s="59" t="s">
        <v>363</v>
      </c>
      <c r="B192" s="119"/>
      <c r="C192" s="120"/>
      <c r="D192" s="120"/>
      <c r="E192" s="121"/>
      <c r="F192" s="61">
        <f t="shared" si="13"/>
        <v>2.5679758308157101E-2</v>
      </c>
      <c r="G192" s="61">
        <f t="shared" si="13"/>
        <v>5.4200542005420054E-3</v>
      </c>
      <c r="H192" s="62" t="s">
        <v>364</v>
      </c>
      <c r="I192" s="65">
        <f t="shared" si="14"/>
        <v>1.842870999030068E-2</v>
      </c>
      <c r="J192" s="61">
        <f t="shared" si="15"/>
        <v>-7.3637702503681884E-3</v>
      </c>
      <c r="K192" s="61">
        <f t="shared" si="16"/>
        <v>-9.1644204851752023E-2</v>
      </c>
      <c r="L192" s="62" t="s">
        <v>364</v>
      </c>
      <c r="M192" s="64">
        <f t="shared" si="12"/>
        <v>-3.7142857142857144E-2</v>
      </c>
    </row>
    <row r="193" spans="1:13" s="9" customFormat="1" ht="13" customHeight="1" x14ac:dyDescent="0.35">
      <c r="A193" s="30" t="s">
        <v>382</v>
      </c>
      <c r="B193" s="60" t="s">
        <v>109</v>
      </c>
      <c r="C193" s="60" t="s">
        <v>110</v>
      </c>
      <c r="D193" s="60" t="s">
        <v>111</v>
      </c>
      <c r="E193" s="72"/>
      <c r="F193" s="32" t="s">
        <v>109</v>
      </c>
      <c r="G193" s="32" t="s">
        <v>110</v>
      </c>
      <c r="H193" s="32" t="s">
        <v>111</v>
      </c>
      <c r="I193" s="32"/>
      <c r="J193" s="32" t="s">
        <v>109</v>
      </c>
      <c r="K193" s="32" t="s">
        <v>110</v>
      </c>
      <c r="L193" s="32" t="s">
        <v>111</v>
      </c>
      <c r="M193" s="32"/>
    </row>
    <row r="194" spans="1:13" s="9" customFormat="1" ht="13" customHeight="1" x14ac:dyDescent="0.35">
      <c r="A194" s="31" t="s">
        <v>97</v>
      </c>
      <c r="B194" s="56">
        <f>B177/$E177</f>
        <v>0.22222222222222221</v>
      </c>
      <c r="C194" s="56">
        <f t="shared" ref="C194:D194" si="18">C177/$E177</f>
        <v>0.77777777777777779</v>
      </c>
      <c r="D194" s="70">
        <f t="shared" si="18"/>
        <v>0</v>
      </c>
      <c r="E194" s="73"/>
      <c r="F194" s="71">
        <f>F177/$I177</f>
        <v>0.21875</v>
      </c>
      <c r="G194" s="56">
        <f t="shared" ref="G194:H194" si="19">G177/$I177</f>
        <v>0.78125</v>
      </c>
      <c r="H194" s="63">
        <f t="shared" si="19"/>
        <v>0</v>
      </c>
      <c r="I194" s="73"/>
      <c r="J194" s="56">
        <f>J177/$M177</f>
        <v>0.32258064516129031</v>
      </c>
      <c r="K194" s="56">
        <f t="shared" ref="K194" si="20">K177/$M177</f>
        <v>0.67741935483870963</v>
      </c>
      <c r="L194" s="63">
        <f>L177/$M177</f>
        <v>0</v>
      </c>
      <c r="M194" s="73"/>
    </row>
    <row r="195" spans="1:13" s="9" customFormat="1" ht="13" customHeight="1" x14ac:dyDescent="0.35">
      <c r="A195" s="31" t="s">
        <v>98</v>
      </c>
      <c r="B195" s="56">
        <f t="shared" ref="B195:D195" si="21">B178/$E178</f>
        <v>0.29881656804733731</v>
      </c>
      <c r="C195" s="56">
        <f t="shared" si="21"/>
        <v>0.70118343195266275</v>
      </c>
      <c r="D195" s="70">
        <f t="shared" si="21"/>
        <v>0</v>
      </c>
      <c r="E195" s="74"/>
      <c r="F195" s="71">
        <f t="shared" ref="F195:H195" si="22">F178/$I178</f>
        <v>0.3342696629213483</v>
      </c>
      <c r="G195" s="56">
        <f t="shared" si="22"/>
        <v>0.6657303370786517</v>
      </c>
      <c r="H195" s="63">
        <f t="shared" si="22"/>
        <v>0</v>
      </c>
      <c r="I195" s="74"/>
      <c r="J195" s="56">
        <f t="shared" ref="J195:L195" si="23">J178/$M178</f>
        <v>0.35675675675675678</v>
      </c>
      <c r="K195" s="56">
        <f t="shared" si="23"/>
        <v>0.64324324324324322</v>
      </c>
      <c r="L195" s="63">
        <f t="shared" si="23"/>
        <v>0</v>
      </c>
      <c r="M195" s="74"/>
    </row>
    <row r="196" spans="1:13" s="9" customFormat="1" ht="13" customHeight="1" x14ac:dyDescent="0.35">
      <c r="A196" s="31" t="s">
        <v>99</v>
      </c>
      <c r="B196" s="56">
        <f t="shared" ref="B196:D196" si="24">B179/$E179</f>
        <v>0.42236024844720499</v>
      </c>
      <c r="C196" s="56">
        <f t="shared" si="24"/>
        <v>0.57763975155279501</v>
      </c>
      <c r="D196" s="70">
        <f t="shared" si="24"/>
        <v>0</v>
      </c>
      <c r="E196" s="74"/>
      <c r="F196" s="71">
        <f t="shared" ref="F196:H196" si="25">F179/$I179</f>
        <v>0.46037735849056605</v>
      </c>
      <c r="G196" s="56">
        <f t="shared" si="25"/>
        <v>0.53962264150943395</v>
      </c>
      <c r="H196" s="63">
        <f t="shared" si="25"/>
        <v>0</v>
      </c>
      <c r="I196" s="74"/>
      <c r="J196" s="56">
        <f t="shared" ref="J196:L196" si="26">J179/$M179</f>
        <v>0.45964912280701753</v>
      </c>
      <c r="K196" s="56">
        <f t="shared" si="26"/>
        <v>0.54035087719298247</v>
      </c>
      <c r="L196" s="63">
        <f t="shared" si="26"/>
        <v>0</v>
      </c>
      <c r="M196" s="74"/>
    </row>
    <row r="197" spans="1:13" s="9" customFormat="1" ht="13" customHeight="1" x14ac:dyDescent="0.35">
      <c r="A197" s="31" t="s">
        <v>100</v>
      </c>
      <c r="B197" s="56">
        <f t="shared" ref="B197:D197" si="27">B180/$E180</f>
        <v>0.48099415204678364</v>
      </c>
      <c r="C197" s="56">
        <f t="shared" si="27"/>
        <v>0.51900584795321636</v>
      </c>
      <c r="D197" s="70">
        <f t="shared" si="27"/>
        <v>0</v>
      </c>
      <c r="E197" s="74"/>
      <c r="F197" s="71">
        <f t="shared" ref="F197:H197" si="28">F180/$I180</f>
        <v>0.48162230671736372</v>
      </c>
      <c r="G197" s="56">
        <f t="shared" si="28"/>
        <v>0.51837769328263628</v>
      </c>
      <c r="H197" s="63">
        <f t="shared" si="28"/>
        <v>0</v>
      </c>
      <c r="I197" s="74"/>
      <c r="J197" s="56">
        <f t="shared" ref="J197:L197" si="29">J180/$M180</f>
        <v>0.46878824969400246</v>
      </c>
      <c r="K197" s="56">
        <f t="shared" si="29"/>
        <v>0.53121175030599754</v>
      </c>
      <c r="L197" s="63">
        <f t="shared" si="29"/>
        <v>0</v>
      </c>
      <c r="M197" s="74"/>
    </row>
    <row r="198" spans="1:13" s="9" customFormat="1" ht="13" customHeight="1" x14ac:dyDescent="0.35">
      <c r="A198" s="31" t="s">
        <v>101</v>
      </c>
      <c r="B198" s="56">
        <f t="shared" ref="B198:D198" si="30">B181/$E181</f>
        <v>0.54148082069580727</v>
      </c>
      <c r="C198" s="56">
        <f t="shared" si="30"/>
        <v>0.45851917930419267</v>
      </c>
      <c r="D198" s="70">
        <f t="shared" si="30"/>
        <v>0</v>
      </c>
      <c r="E198" s="74"/>
      <c r="F198" s="71">
        <f t="shared" ref="F198:H198" si="31">F181/$I181</f>
        <v>0.52777777777777779</v>
      </c>
      <c r="G198" s="56">
        <f t="shared" si="31"/>
        <v>0.47222222222222221</v>
      </c>
      <c r="H198" s="63">
        <f t="shared" si="31"/>
        <v>0</v>
      </c>
      <c r="I198" s="74"/>
      <c r="J198" s="56">
        <f t="shared" ref="J198:L198" si="32">J181/$M181</f>
        <v>0.52896244430299177</v>
      </c>
      <c r="K198" s="56">
        <f t="shared" si="32"/>
        <v>0.47103755569700828</v>
      </c>
      <c r="L198" s="63">
        <f t="shared" si="32"/>
        <v>0</v>
      </c>
      <c r="M198" s="74"/>
    </row>
    <row r="199" spans="1:13" s="9" customFormat="1" ht="13" customHeight="1" x14ac:dyDescent="0.35">
      <c r="A199" s="31" t="s">
        <v>102</v>
      </c>
      <c r="B199" s="56">
        <f t="shared" ref="B199:D199" si="33">B182/$E182</f>
        <v>0.56779661016949157</v>
      </c>
      <c r="C199" s="56">
        <f t="shared" si="33"/>
        <v>0.43135593220338986</v>
      </c>
      <c r="D199" s="70">
        <f t="shared" si="33"/>
        <v>8.4745762711864404E-4</v>
      </c>
      <c r="E199" s="74"/>
      <c r="F199" s="71">
        <f t="shared" ref="F199:H199" si="34">F182/$I182</f>
        <v>0.57498116051243409</v>
      </c>
      <c r="G199" s="56">
        <f t="shared" si="34"/>
        <v>0.42426525998492842</v>
      </c>
      <c r="H199" s="63">
        <f t="shared" si="34"/>
        <v>7.5357950263752827E-4</v>
      </c>
      <c r="I199" s="74"/>
      <c r="J199" s="56">
        <f t="shared" ref="J199:L199" si="35">J182/$M182</f>
        <v>0.59741144414168934</v>
      </c>
      <c r="K199" s="56">
        <f t="shared" si="35"/>
        <v>0.40190735694822888</v>
      </c>
      <c r="L199" s="63">
        <f t="shared" si="35"/>
        <v>6.8119891008174384E-4</v>
      </c>
      <c r="M199" s="74"/>
    </row>
    <row r="200" spans="1:13" s="9" customFormat="1" ht="13" customHeight="1" x14ac:dyDescent="0.35">
      <c r="A200" s="31" t="s">
        <v>103</v>
      </c>
      <c r="B200" s="56">
        <f t="shared" ref="B200:D200" si="36">B183/$E183</f>
        <v>0.64209505334626571</v>
      </c>
      <c r="C200" s="56">
        <f t="shared" si="36"/>
        <v>0.35790494665373423</v>
      </c>
      <c r="D200" s="70">
        <f t="shared" si="36"/>
        <v>0</v>
      </c>
      <c r="E200" s="75"/>
      <c r="F200" s="71">
        <f t="shared" ref="F200:H200" si="37">F183/$I183</f>
        <v>0.64666666666666661</v>
      </c>
      <c r="G200" s="56">
        <f t="shared" si="37"/>
        <v>0.35333333333333333</v>
      </c>
      <c r="H200" s="63">
        <f t="shared" si="37"/>
        <v>0</v>
      </c>
      <c r="I200" s="75"/>
      <c r="J200" s="56">
        <f t="shared" ref="J200:L200" si="38">J183/$M183</f>
        <v>0.66666666666666663</v>
      </c>
      <c r="K200" s="56">
        <f t="shared" si="38"/>
        <v>0.33333333333333331</v>
      </c>
      <c r="L200" s="63">
        <f t="shared" si="38"/>
        <v>0</v>
      </c>
      <c r="M200" s="75"/>
    </row>
    <row r="201" spans="1:13" ht="13" customHeight="1" x14ac:dyDescent="0.35">
      <c r="A201" s="12" t="s">
        <v>104</v>
      </c>
      <c r="B201" s="157">
        <v>2022</v>
      </c>
      <c r="C201" s="157"/>
      <c r="D201" s="157"/>
      <c r="E201" s="167"/>
      <c r="F201" s="157">
        <v>2023</v>
      </c>
      <c r="G201" s="157"/>
      <c r="H201" s="157"/>
      <c r="I201" s="157"/>
      <c r="J201" s="157">
        <v>2024</v>
      </c>
      <c r="K201" s="157"/>
      <c r="L201" s="157"/>
      <c r="M201" s="157"/>
    </row>
    <row r="202" spans="1:13" ht="13" customHeight="1" x14ac:dyDescent="0.35">
      <c r="A202" s="30" t="s">
        <v>348</v>
      </c>
      <c r="B202" s="32" t="s">
        <v>105</v>
      </c>
      <c r="C202" s="32" t="s">
        <v>106</v>
      </c>
      <c r="D202" s="32" t="s">
        <v>107</v>
      </c>
      <c r="E202" s="32" t="s">
        <v>108</v>
      </c>
      <c r="F202" s="32" t="s">
        <v>105</v>
      </c>
      <c r="G202" s="32" t="s">
        <v>106</v>
      </c>
      <c r="H202" s="32" t="s">
        <v>107</v>
      </c>
      <c r="I202" s="32" t="s">
        <v>108</v>
      </c>
      <c r="J202" s="32" t="s">
        <v>105</v>
      </c>
      <c r="K202" s="32" t="s">
        <v>106</v>
      </c>
      <c r="L202" s="32" t="s">
        <v>107</v>
      </c>
      <c r="M202" s="32" t="s">
        <v>108</v>
      </c>
    </row>
    <row r="203" spans="1:13" ht="13" customHeight="1" x14ac:dyDescent="0.35">
      <c r="A203" s="10" t="s">
        <v>90</v>
      </c>
      <c r="B203" s="22">
        <v>0</v>
      </c>
      <c r="C203" s="22">
        <v>10</v>
      </c>
      <c r="D203" s="22">
        <v>26</v>
      </c>
      <c r="E203" s="40">
        <f>SUM(B203:D203)</f>
        <v>36</v>
      </c>
      <c r="F203" s="21">
        <v>0</v>
      </c>
      <c r="G203" s="21">
        <v>7</v>
      </c>
      <c r="H203" s="21">
        <v>25</v>
      </c>
      <c r="I203" s="40">
        <f>SUM(F203:H203)</f>
        <v>32</v>
      </c>
      <c r="J203" s="21">
        <v>0</v>
      </c>
      <c r="K203" s="21">
        <v>6</v>
      </c>
      <c r="L203" s="21">
        <v>25</v>
      </c>
      <c r="M203" s="40">
        <f>SUM(J203:L203)</f>
        <v>31</v>
      </c>
    </row>
    <row r="204" spans="1:13" ht="13" customHeight="1" x14ac:dyDescent="0.35">
      <c r="A204" s="10" t="s">
        <v>91</v>
      </c>
      <c r="B204" s="22">
        <v>3</v>
      </c>
      <c r="C204" s="22">
        <v>227</v>
      </c>
      <c r="D204" s="22">
        <v>108</v>
      </c>
      <c r="E204" s="40">
        <f t="shared" ref="E204:E209" si="39">SUM(B204:D204)</f>
        <v>338</v>
      </c>
      <c r="F204" s="21">
        <v>3</v>
      </c>
      <c r="G204" s="21">
        <v>232</v>
      </c>
      <c r="H204" s="21">
        <v>121</v>
      </c>
      <c r="I204" s="40">
        <f t="shared" ref="I204:I209" si="40">SUM(F204:H204)</f>
        <v>356</v>
      </c>
      <c r="J204" s="21">
        <v>3</v>
      </c>
      <c r="K204" s="21">
        <v>234</v>
      </c>
      <c r="L204" s="21">
        <v>133</v>
      </c>
      <c r="M204" s="40">
        <f t="shared" ref="M204:M209" si="41">SUM(J204:L204)</f>
        <v>370</v>
      </c>
    </row>
    <row r="205" spans="1:13" ht="13" customHeight="1" x14ac:dyDescent="0.35">
      <c r="A205" s="10" t="s">
        <v>92</v>
      </c>
      <c r="B205" s="22">
        <v>13</v>
      </c>
      <c r="C205" s="22">
        <v>361</v>
      </c>
      <c r="D205" s="22">
        <v>109</v>
      </c>
      <c r="E205" s="40">
        <f t="shared" si="39"/>
        <v>483</v>
      </c>
      <c r="F205" s="21">
        <v>10</v>
      </c>
      <c r="G205" s="21">
        <v>396</v>
      </c>
      <c r="H205" s="21">
        <v>124</v>
      </c>
      <c r="I205" s="40">
        <f t="shared" si="40"/>
        <v>530</v>
      </c>
      <c r="J205" s="21">
        <v>16</v>
      </c>
      <c r="K205" s="21">
        <v>428</v>
      </c>
      <c r="L205" s="21">
        <v>126</v>
      </c>
      <c r="M205" s="40">
        <f t="shared" si="41"/>
        <v>570</v>
      </c>
    </row>
    <row r="206" spans="1:13" ht="13" customHeight="1" x14ac:dyDescent="0.35">
      <c r="A206" s="10" t="s">
        <v>93</v>
      </c>
      <c r="B206" s="22">
        <v>67</v>
      </c>
      <c r="C206" s="22">
        <v>523</v>
      </c>
      <c r="D206" s="22">
        <v>94</v>
      </c>
      <c r="E206" s="40">
        <f t="shared" si="39"/>
        <v>684</v>
      </c>
      <c r="F206" s="21">
        <v>73</v>
      </c>
      <c r="G206" s="21">
        <v>618</v>
      </c>
      <c r="H206" s="21">
        <v>98</v>
      </c>
      <c r="I206" s="40">
        <f t="shared" si="40"/>
        <v>789</v>
      </c>
      <c r="J206" s="21">
        <v>68</v>
      </c>
      <c r="K206" s="21">
        <v>660</v>
      </c>
      <c r="L206" s="21">
        <v>89</v>
      </c>
      <c r="M206" s="40">
        <f t="shared" si="41"/>
        <v>817</v>
      </c>
    </row>
    <row r="207" spans="1:13" ht="13" customHeight="1" x14ac:dyDescent="0.35">
      <c r="A207" s="10" t="s">
        <v>94</v>
      </c>
      <c r="B207" s="22">
        <v>333</v>
      </c>
      <c r="C207" s="22">
        <v>662</v>
      </c>
      <c r="D207" s="22">
        <v>126</v>
      </c>
      <c r="E207" s="40">
        <f t="shared" si="39"/>
        <v>1121</v>
      </c>
      <c r="F207" s="21">
        <v>432</v>
      </c>
      <c r="G207" s="21">
        <v>868</v>
      </c>
      <c r="H207" s="21">
        <v>140</v>
      </c>
      <c r="I207" s="40">
        <f t="shared" si="40"/>
        <v>1440</v>
      </c>
      <c r="J207" s="21">
        <v>427</v>
      </c>
      <c r="K207" s="21">
        <v>999</v>
      </c>
      <c r="L207" s="21">
        <v>146</v>
      </c>
      <c r="M207" s="40">
        <f t="shared" si="41"/>
        <v>1572</v>
      </c>
    </row>
    <row r="208" spans="1:13" ht="13" customHeight="1" x14ac:dyDescent="0.35">
      <c r="A208" s="10" t="s">
        <v>95</v>
      </c>
      <c r="B208" s="22">
        <v>675</v>
      </c>
      <c r="C208" s="22">
        <v>441</v>
      </c>
      <c r="D208" s="22">
        <v>64</v>
      </c>
      <c r="E208" s="40">
        <f t="shared" si="39"/>
        <v>1180</v>
      </c>
      <c r="F208" s="21">
        <v>796</v>
      </c>
      <c r="G208" s="21">
        <v>466</v>
      </c>
      <c r="H208" s="21">
        <v>65</v>
      </c>
      <c r="I208" s="40">
        <f t="shared" si="40"/>
        <v>1327</v>
      </c>
      <c r="J208" s="21">
        <v>875</v>
      </c>
      <c r="K208" s="21">
        <v>537</v>
      </c>
      <c r="L208" s="21">
        <v>55</v>
      </c>
      <c r="M208" s="40">
        <f t="shared" si="41"/>
        <v>1467</v>
      </c>
    </row>
    <row r="209" spans="1:42" ht="13" customHeight="1" x14ac:dyDescent="0.35">
      <c r="A209" s="10" t="s">
        <v>96</v>
      </c>
      <c r="B209" s="22">
        <v>871</v>
      </c>
      <c r="C209" s="22">
        <v>135</v>
      </c>
      <c r="D209" s="22">
        <v>25</v>
      </c>
      <c r="E209" s="40">
        <f t="shared" si="39"/>
        <v>1031</v>
      </c>
      <c r="F209" s="21">
        <v>862</v>
      </c>
      <c r="G209" s="21">
        <v>164</v>
      </c>
      <c r="H209" s="21">
        <v>24</v>
      </c>
      <c r="I209" s="40">
        <f t="shared" si="40"/>
        <v>1050</v>
      </c>
      <c r="J209" s="21">
        <v>813</v>
      </c>
      <c r="K209" s="21">
        <v>172</v>
      </c>
      <c r="L209" s="21">
        <v>26</v>
      </c>
      <c r="M209" s="40">
        <f t="shared" si="41"/>
        <v>1011</v>
      </c>
    </row>
    <row r="210" spans="1:42" ht="13" customHeight="1" x14ac:dyDescent="0.35">
      <c r="A210" s="33" t="s">
        <v>108</v>
      </c>
      <c r="B210" s="34">
        <f>SUM(B203:B209)</f>
        <v>1962</v>
      </c>
      <c r="C210" s="34">
        <f t="shared" ref="C210:M210" si="42">SUM(C203:C209)</f>
        <v>2359</v>
      </c>
      <c r="D210" s="34">
        <f t="shared" si="42"/>
        <v>552</v>
      </c>
      <c r="E210" s="34">
        <f t="shared" si="42"/>
        <v>4873</v>
      </c>
      <c r="F210" s="34">
        <f t="shared" si="42"/>
        <v>2176</v>
      </c>
      <c r="G210" s="34">
        <f t="shared" si="42"/>
        <v>2751</v>
      </c>
      <c r="H210" s="34">
        <f t="shared" si="42"/>
        <v>597</v>
      </c>
      <c r="I210" s="34">
        <f t="shared" si="42"/>
        <v>5524</v>
      </c>
      <c r="J210" s="34">
        <f t="shared" si="42"/>
        <v>2202</v>
      </c>
      <c r="K210" s="34">
        <f t="shared" si="42"/>
        <v>3036</v>
      </c>
      <c r="L210" s="34">
        <f t="shared" si="42"/>
        <v>600</v>
      </c>
      <c r="M210" s="34">
        <f t="shared" si="42"/>
        <v>5838</v>
      </c>
    </row>
    <row r="211" spans="1:42" ht="13" customHeight="1" x14ac:dyDescent="0.35">
      <c r="A211" s="30" t="s">
        <v>350</v>
      </c>
      <c r="B211" s="32" t="s">
        <v>105</v>
      </c>
      <c r="C211" s="32" t="s">
        <v>106</v>
      </c>
      <c r="D211" s="32" t="s">
        <v>107</v>
      </c>
      <c r="E211" s="32"/>
      <c r="F211" s="32" t="s">
        <v>105</v>
      </c>
      <c r="G211" s="32" t="s">
        <v>106</v>
      </c>
      <c r="H211" s="32" t="s">
        <v>107</v>
      </c>
      <c r="I211" s="32"/>
      <c r="J211" s="32" t="s">
        <v>105</v>
      </c>
      <c r="K211" s="32" t="s">
        <v>106</v>
      </c>
      <c r="L211" s="32" t="s">
        <v>107</v>
      </c>
      <c r="M211" s="32"/>
    </row>
    <row r="212" spans="1:42" ht="13" customHeight="1" x14ac:dyDescent="0.35">
      <c r="A212" s="10" t="s">
        <v>90</v>
      </c>
      <c r="B212" s="56">
        <f t="shared" ref="B212:B218" si="43">B203/$E203</f>
        <v>0</v>
      </c>
      <c r="C212" s="56">
        <f t="shared" ref="C212:D212" si="44">C203/$E$203</f>
        <v>0.27777777777777779</v>
      </c>
      <c r="D212" s="56">
        <f t="shared" si="44"/>
        <v>0.72222222222222221</v>
      </c>
      <c r="E212" s="73"/>
      <c r="F212" s="56">
        <f>F203/$I203</f>
        <v>0</v>
      </c>
      <c r="G212" s="56">
        <f>G203/$I203</f>
        <v>0.21875</v>
      </c>
      <c r="H212" s="56">
        <f>H203/$I203</f>
        <v>0.78125</v>
      </c>
      <c r="I212" s="73"/>
      <c r="J212" s="56">
        <f>J203/$M203</f>
        <v>0</v>
      </c>
      <c r="K212" s="56">
        <f t="shared" ref="K212:L212" si="45">K203/$M203</f>
        <v>0.19354838709677419</v>
      </c>
      <c r="L212" s="56">
        <f t="shared" si="45"/>
        <v>0.80645161290322576</v>
      </c>
      <c r="M212" s="73"/>
    </row>
    <row r="213" spans="1:42" ht="13" customHeight="1" x14ac:dyDescent="0.35">
      <c r="A213" s="10" t="s">
        <v>91</v>
      </c>
      <c r="B213" s="56">
        <f t="shared" si="43"/>
        <v>8.8757396449704144E-3</v>
      </c>
      <c r="C213" s="56">
        <f>C204/$E204</f>
        <v>0.67159763313609466</v>
      </c>
      <c r="D213" s="56">
        <f>D204/$E204</f>
        <v>0.31952662721893493</v>
      </c>
      <c r="E213" s="74"/>
      <c r="F213" s="56">
        <f t="shared" ref="F213:H213" si="46">F204/$I204</f>
        <v>8.4269662921348312E-3</v>
      </c>
      <c r="G213" s="56">
        <f t="shared" si="46"/>
        <v>0.651685393258427</v>
      </c>
      <c r="H213" s="56">
        <f t="shared" si="46"/>
        <v>0.3398876404494382</v>
      </c>
      <c r="I213" s="74"/>
      <c r="J213" s="56">
        <f t="shared" ref="J213:L213" si="47">J204/$M204</f>
        <v>8.1081081081081086E-3</v>
      </c>
      <c r="K213" s="56">
        <f t="shared" si="47"/>
        <v>0.63243243243243241</v>
      </c>
      <c r="L213" s="56">
        <f t="shared" si="47"/>
        <v>0.35945945945945945</v>
      </c>
      <c r="M213" s="74"/>
    </row>
    <row r="214" spans="1:42" ht="13" customHeight="1" x14ac:dyDescent="0.35">
      <c r="A214" s="10" t="s">
        <v>92</v>
      </c>
      <c r="B214" s="56">
        <f t="shared" si="43"/>
        <v>2.6915113871635612E-2</v>
      </c>
      <c r="C214" s="56">
        <f t="shared" ref="C214:D214" si="48">C205/$E205</f>
        <v>0.7474120082815735</v>
      </c>
      <c r="D214" s="56">
        <f t="shared" si="48"/>
        <v>0.22567287784679088</v>
      </c>
      <c r="E214" s="74"/>
      <c r="F214" s="56">
        <f t="shared" ref="F214:H214" si="49">F205/$I205</f>
        <v>1.8867924528301886E-2</v>
      </c>
      <c r="G214" s="56">
        <f t="shared" si="49"/>
        <v>0.74716981132075466</v>
      </c>
      <c r="H214" s="56">
        <f t="shared" si="49"/>
        <v>0.2339622641509434</v>
      </c>
      <c r="I214" s="74"/>
      <c r="J214" s="56">
        <f t="shared" ref="J214:L214" si="50">J205/$M205</f>
        <v>2.8070175438596492E-2</v>
      </c>
      <c r="K214" s="56">
        <f t="shared" si="50"/>
        <v>0.75087719298245614</v>
      </c>
      <c r="L214" s="56">
        <f t="shared" si="50"/>
        <v>0.22105263157894736</v>
      </c>
      <c r="M214" s="74"/>
    </row>
    <row r="215" spans="1:42" ht="13" customHeight="1" x14ac:dyDescent="0.35">
      <c r="A215" s="10" t="s">
        <v>93</v>
      </c>
      <c r="B215" s="56">
        <f t="shared" si="43"/>
        <v>9.7953216374269E-2</v>
      </c>
      <c r="C215" s="56">
        <f t="shared" ref="C215:D215" si="51">C206/$E206</f>
        <v>0.76461988304093564</v>
      </c>
      <c r="D215" s="56">
        <f t="shared" si="51"/>
        <v>0.13742690058479531</v>
      </c>
      <c r="E215" s="74"/>
      <c r="F215" s="56">
        <f t="shared" ref="F215:H215" si="52">F206/$I206</f>
        <v>9.2522179974651453E-2</v>
      </c>
      <c r="G215" s="56">
        <f t="shared" si="52"/>
        <v>0.78326996197718635</v>
      </c>
      <c r="H215" s="56">
        <f t="shared" si="52"/>
        <v>0.12420785804816223</v>
      </c>
      <c r="I215" s="74"/>
      <c r="J215" s="56">
        <f t="shared" ref="J215:L215" si="53">J206/$M206</f>
        <v>8.3231334149326805E-2</v>
      </c>
      <c r="K215" s="56">
        <f t="shared" si="53"/>
        <v>0.80783353733170138</v>
      </c>
      <c r="L215" s="56">
        <f t="shared" si="53"/>
        <v>0.10893512851897184</v>
      </c>
      <c r="M215" s="74"/>
    </row>
    <row r="216" spans="1:42" ht="13" customHeight="1" x14ac:dyDescent="0.35">
      <c r="A216" s="10" t="s">
        <v>94</v>
      </c>
      <c r="B216" s="56">
        <f t="shared" si="43"/>
        <v>0.29705619982158787</v>
      </c>
      <c r="C216" s="56">
        <f t="shared" ref="C216:D218" si="54">C207/$E207</f>
        <v>0.59054415700267615</v>
      </c>
      <c r="D216" s="56">
        <f t="shared" si="54"/>
        <v>0.11239964317573595</v>
      </c>
      <c r="E216" s="74"/>
      <c r="F216" s="56">
        <f t="shared" ref="F216:H216" si="55">F207/$I207</f>
        <v>0.3</v>
      </c>
      <c r="G216" s="56">
        <f t="shared" si="55"/>
        <v>0.60277777777777775</v>
      </c>
      <c r="H216" s="56">
        <f t="shared" si="55"/>
        <v>9.7222222222222224E-2</v>
      </c>
      <c r="I216" s="74"/>
      <c r="J216" s="56">
        <f t="shared" ref="J216:L216" si="56">J207/$M207</f>
        <v>0.27162849872773537</v>
      </c>
      <c r="K216" s="56">
        <f t="shared" si="56"/>
        <v>0.6354961832061069</v>
      </c>
      <c r="L216" s="56">
        <f t="shared" si="56"/>
        <v>9.2875318066157758E-2</v>
      </c>
      <c r="M216" s="74"/>
    </row>
    <row r="217" spans="1:42" ht="13" customHeight="1" x14ac:dyDescent="0.35">
      <c r="A217" s="10" t="s">
        <v>95</v>
      </c>
      <c r="B217" s="56">
        <f t="shared" si="43"/>
        <v>0.57203389830508478</v>
      </c>
      <c r="C217" s="56">
        <f t="shared" si="54"/>
        <v>0.37372881355932203</v>
      </c>
      <c r="D217" s="56">
        <f t="shared" si="54"/>
        <v>5.4237288135593219E-2</v>
      </c>
      <c r="E217" s="74"/>
      <c r="F217" s="56">
        <f t="shared" ref="F217:H217" si="57">F208/$I208</f>
        <v>0.59984928409947247</v>
      </c>
      <c r="G217" s="56">
        <f t="shared" si="57"/>
        <v>0.35116804822908815</v>
      </c>
      <c r="H217" s="56">
        <f t="shared" si="57"/>
        <v>4.8982667671439335E-2</v>
      </c>
      <c r="I217" s="74"/>
      <c r="J217" s="56">
        <f t="shared" ref="J217:L217" si="58">J208/$M208</f>
        <v>0.5964553510565781</v>
      </c>
      <c r="K217" s="56">
        <f t="shared" si="58"/>
        <v>0.36605316973415131</v>
      </c>
      <c r="L217" s="56">
        <f t="shared" si="58"/>
        <v>3.7491479209270623E-2</v>
      </c>
      <c r="M217" s="74"/>
    </row>
    <row r="218" spans="1:42" ht="13" customHeight="1" x14ac:dyDescent="0.35">
      <c r="A218" s="10" t="s">
        <v>96</v>
      </c>
      <c r="B218" s="56">
        <f t="shared" si="43"/>
        <v>0.84481086323957322</v>
      </c>
      <c r="C218" s="56">
        <f t="shared" si="54"/>
        <v>0.13094083414161009</v>
      </c>
      <c r="D218" s="56">
        <f t="shared" si="54"/>
        <v>2.4248302618816681E-2</v>
      </c>
      <c r="E218" s="75"/>
      <c r="F218" s="56">
        <f t="shared" ref="F218:H218" si="59">F209/$I209</f>
        <v>0.82095238095238099</v>
      </c>
      <c r="G218" s="56">
        <f t="shared" si="59"/>
        <v>0.15619047619047619</v>
      </c>
      <c r="H218" s="56">
        <f t="shared" si="59"/>
        <v>2.2857142857142857E-2</v>
      </c>
      <c r="I218" s="75"/>
      <c r="J218" s="56">
        <f t="shared" ref="J218:L218" si="60">J209/$M209</f>
        <v>0.80415430267062316</v>
      </c>
      <c r="K218" s="56">
        <f t="shared" si="60"/>
        <v>0.17012858555885263</v>
      </c>
      <c r="L218" s="56">
        <f t="shared" si="60"/>
        <v>2.5717111770524232E-2</v>
      </c>
      <c r="M218" s="75"/>
    </row>
    <row r="219" spans="1:42" s="15" customFormat="1" ht="13" customHeight="1" x14ac:dyDescent="0.2">
      <c r="A219" s="12" t="s">
        <v>351</v>
      </c>
      <c r="B219" s="157">
        <v>2022</v>
      </c>
      <c r="C219" s="157"/>
      <c r="D219" s="157"/>
      <c r="E219" s="157"/>
      <c r="F219" s="157">
        <v>2023</v>
      </c>
      <c r="G219" s="157"/>
      <c r="H219" s="157"/>
      <c r="I219" s="157"/>
      <c r="J219" s="157">
        <v>2024</v>
      </c>
      <c r="K219" s="157"/>
      <c r="L219" s="157"/>
      <c r="M219" s="157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</row>
    <row r="220" spans="1:42" s="15" customFormat="1" ht="13" customHeight="1" x14ac:dyDescent="0.2">
      <c r="A220" s="37" t="s">
        <v>353</v>
      </c>
      <c r="B220" s="38" t="s">
        <v>110</v>
      </c>
      <c r="C220" s="38" t="s">
        <v>109</v>
      </c>
      <c r="D220" s="38" t="s">
        <v>111</v>
      </c>
      <c r="E220" s="38" t="s">
        <v>108</v>
      </c>
      <c r="F220" s="38" t="s">
        <v>110</v>
      </c>
      <c r="G220" s="38" t="s">
        <v>109</v>
      </c>
      <c r="H220" s="38" t="s">
        <v>111</v>
      </c>
      <c r="I220" s="38" t="s">
        <v>108</v>
      </c>
      <c r="J220" s="38" t="s">
        <v>110</v>
      </c>
      <c r="K220" s="38" t="s">
        <v>109</v>
      </c>
      <c r="L220" s="38" t="s">
        <v>111</v>
      </c>
      <c r="M220" s="38" t="s">
        <v>108</v>
      </c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</row>
    <row r="221" spans="1:42" s="15" customFormat="1" ht="13" customHeight="1" x14ac:dyDescent="0.2">
      <c r="A221" s="36" t="s">
        <v>340</v>
      </c>
      <c r="B221" s="23">
        <f>SUM(B229:D229)</f>
        <v>392</v>
      </c>
      <c r="C221" s="23">
        <f>SUM(B237:D237)</f>
        <v>418</v>
      </c>
      <c r="D221" s="23">
        <f>SUM(B245:D245)</f>
        <v>0</v>
      </c>
      <c r="E221" s="40">
        <f>SUM(B221:D221)</f>
        <v>810</v>
      </c>
      <c r="F221" s="23">
        <f>SUM(F229:H229)</f>
        <v>375</v>
      </c>
      <c r="G221" s="23">
        <f>SUM(F237:H237)</f>
        <v>417</v>
      </c>
      <c r="H221" s="23">
        <f>SUM(F245:H245)</f>
        <v>0</v>
      </c>
      <c r="I221" s="40">
        <f>SUM(F221:H221)</f>
        <v>792</v>
      </c>
      <c r="J221" s="23">
        <v>395</v>
      </c>
      <c r="K221" s="23">
        <v>416</v>
      </c>
      <c r="L221" s="23">
        <v>0</v>
      </c>
      <c r="M221" s="40">
        <f>SUM(J221:L221)</f>
        <v>811</v>
      </c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</row>
    <row r="222" spans="1:42" s="15" customFormat="1" ht="13" customHeight="1" x14ac:dyDescent="0.2">
      <c r="A222" s="36" t="s">
        <v>115</v>
      </c>
      <c r="B222" s="23">
        <f>SUM(B230:D230)</f>
        <v>636</v>
      </c>
      <c r="C222" s="23">
        <f>SUM(B238:D238)</f>
        <v>598</v>
      </c>
      <c r="D222" s="23">
        <f>SUM(B246:D246)</f>
        <v>0</v>
      </c>
      <c r="E222" s="40">
        <f t="shared" ref="E222:E225" si="61">SUM(B222:D222)</f>
        <v>1234</v>
      </c>
      <c r="F222" s="23">
        <f>SUM(F230:H230)</f>
        <v>636</v>
      </c>
      <c r="G222" s="23">
        <f>SUM(F238:H238)</f>
        <v>632</v>
      </c>
      <c r="H222" s="23">
        <f>SUM(F246:H246)</f>
        <v>1</v>
      </c>
      <c r="I222" s="40">
        <f t="shared" ref="I222:I225" si="62">SUM(F222:H222)</f>
        <v>1269</v>
      </c>
      <c r="J222" s="23">
        <v>632</v>
      </c>
      <c r="K222" s="23">
        <v>653</v>
      </c>
      <c r="L222" s="23">
        <v>1</v>
      </c>
      <c r="M222" s="40">
        <f t="shared" ref="M222:M225" si="63">SUM(J222:L222)</f>
        <v>1286</v>
      </c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</row>
    <row r="223" spans="1:42" s="15" customFormat="1" ht="13" customHeight="1" x14ac:dyDescent="0.2">
      <c r="A223" s="36" t="s">
        <v>9</v>
      </c>
      <c r="B223" s="16">
        <f>SUM(B231:D231)</f>
        <v>554</v>
      </c>
      <c r="C223" s="16">
        <f>SUM(B239:D239)</f>
        <v>870</v>
      </c>
      <c r="D223" s="16">
        <f>SUM(B247:D247)</f>
        <v>1</v>
      </c>
      <c r="E223" s="40">
        <f t="shared" si="61"/>
        <v>1425</v>
      </c>
      <c r="F223" s="23">
        <f>SUM(F231:H231)</f>
        <v>640</v>
      </c>
      <c r="G223" s="23">
        <f>SUM(F239:H239)</f>
        <v>1066</v>
      </c>
      <c r="H223" s="23">
        <f>SUM(F247:H247)</f>
        <v>0</v>
      </c>
      <c r="I223" s="40">
        <f t="shared" si="62"/>
        <v>1706</v>
      </c>
      <c r="J223" s="23">
        <v>734</v>
      </c>
      <c r="K223" s="23">
        <v>1219</v>
      </c>
      <c r="L223" s="23">
        <v>0</v>
      </c>
      <c r="M223" s="40">
        <f t="shared" si="63"/>
        <v>1953</v>
      </c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</row>
    <row r="224" spans="1:42" s="15" customFormat="1" ht="13" customHeight="1" x14ac:dyDescent="0.2">
      <c r="A224" s="36" t="s">
        <v>347</v>
      </c>
      <c r="B224" s="23">
        <f>SUM(B232:D232)</f>
        <v>263</v>
      </c>
      <c r="C224" s="23">
        <f>SUM(B240:D240)</f>
        <v>395</v>
      </c>
      <c r="D224" s="23">
        <f>SUM(B248:D248)</f>
        <v>0</v>
      </c>
      <c r="E224" s="40">
        <f t="shared" si="61"/>
        <v>658</v>
      </c>
      <c r="F224" s="23">
        <f>SUM(F232:H232)</f>
        <v>503</v>
      </c>
      <c r="G224" s="23">
        <f>SUM(F240:H240)</f>
        <v>529</v>
      </c>
      <c r="H224" s="23">
        <f>SUM(F248:H248)</f>
        <v>0</v>
      </c>
      <c r="I224" s="40">
        <f t="shared" si="62"/>
        <v>1032</v>
      </c>
      <c r="J224" s="23">
        <v>530</v>
      </c>
      <c r="K224" s="23">
        <v>569</v>
      </c>
      <c r="L224" s="23">
        <v>0</v>
      </c>
      <c r="M224" s="40">
        <f t="shared" si="63"/>
        <v>1099</v>
      </c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</row>
    <row r="225" spans="1:42" s="15" customFormat="1" ht="13" customHeight="1" x14ac:dyDescent="0.2">
      <c r="A225" s="36" t="s">
        <v>345</v>
      </c>
      <c r="B225" s="23">
        <f>SUM(B233:D233)</f>
        <v>446</v>
      </c>
      <c r="C225" s="23">
        <f>SUM(B241:D241)</f>
        <v>300</v>
      </c>
      <c r="D225" s="23">
        <f>SUM(B249:D249)</f>
        <v>0</v>
      </c>
      <c r="E225" s="40">
        <f t="shared" si="61"/>
        <v>746</v>
      </c>
      <c r="F225" s="23">
        <f>SUM(F233:H233)</f>
        <v>415</v>
      </c>
      <c r="G225" s="23">
        <f>SUM(F241:H241)</f>
        <v>310</v>
      </c>
      <c r="H225" s="23">
        <f>SUM(F249:H249)</f>
        <v>0</v>
      </c>
      <c r="I225" s="40">
        <f t="shared" si="62"/>
        <v>725</v>
      </c>
      <c r="J225" s="23">
        <v>377</v>
      </c>
      <c r="K225" s="23">
        <v>312</v>
      </c>
      <c r="L225" s="23">
        <v>0</v>
      </c>
      <c r="M225" s="40">
        <f t="shared" si="63"/>
        <v>689</v>
      </c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</row>
    <row r="226" spans="1:42" s="15" customFormat="1" ht="13" customHeight="1" x14ac:dyDescent="0.2">
      <c r="A226" s="35" t="s">
        <v>336</v>
      </c>
      <c r="B226" s="39">
        <f>SUM(B221:B225)</f>
        <v>2291</v>
      </c>
      <c r="C226" s="39">
        <f t="shared" ref="C226:K226" si="64">SUM(C221:C225)</f>
        <v>2581</v>
      </c>
      <c r="D226" s="39">
        <f>SUM(D221:D225)</f>
        <v>1</v>
      </c>
      <c r="E226" s="40">
        <f>SUM(E221:E225)</f>
        <v>4873</v>
      </c>
      <c r="F226" s="40">
        <f t="shared" si="64"/>
        <v>2569</v>
      </c>
      <c r="G226" s="40">
        <f t="shared" si="64"/>
        <v>2954</v>
      </c>
      <c r="H226" s="40">
        <f>SUM(H221:H225)</f>
        <v>1</v>
      </c>
      <c r="I226" s="40">
        <f>SUM(I221:I225)</f>
        <v>5524</v>
      </c>
      <c r="J226" s="40">
        <f t="shared" si="64"/>
        <v>2668</v>
      </c>
      <c r="K226" s="40">
        <f t="shared" si="64"/>
        <v>3169</v>
      </c>
      <c r="L226" s="40">
        <f>SUM(L221:L225)</f>
        <v>1</v>
      </c>
      <c r="M226" s="40">
        <f>SUM(M221:M225)</f>
        <v>5838</v>
      </c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</row>
    <row r="227" spans="1:42" s="15" customFormat="1" ht="13" customHeight="1" x14ac:dyDescent="0.2">
      <c r="A227" s="12" t="s">
        <v>339</v>
      </c>
      <c r="B227" s="157">
        <v>2022</v>
      </c>
      <c r="C227" s="157"/>
      <c r="D227" s="157"/>
      <c r="E227" s="157"/>
      <c r="F227" s="157">
        <v>2023</v>
      </c>
      <c r="G227" s="157"/>
      <c r="H227" s="157"/>
      <c r="I227" s="157"/>
      <c r="J227" s="157">
        <v>2024</v>
      </c>
      <c r="K227" s="157"/>
      <c r="L227" s="157"/>
      <c r="M227" s="157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</row>
    <row r="228" spans="1:42" s="15" customFormat="1" ht="13" customHeight="1" x14ac:dyDescent="0.2">
      <c r="A228" s="37" t="s">
        <v>110</v>
      </c>
      <c r="B228" s="38" t="s">
        <v>105</v>
      </c>
      <c r="C228" s="38" t="s">
        <v>106</v>
      </c>
      <c r="D228" s="38" t="s">
        <v>107</v>
      </c>
      <c r="E228" s="38" t="s">
        <v>108</v>
      </c>
      <c r="F228" s="38" t="s">
        <v>105</v>
      </c>
      <c r="G228" s="38" t="s">
        <v>106</v>
      </c>
      <c r="H228" s="38" t="s">
        <v>107</v>
      </c>
      <c r="I228" s="38" t="s">
        <v>108</v>
      </c>
      <c r="J228" s="38" t="s">
        <v>105</v>
      </c>
      <c r="K228" s="38" t="s">
        <v>106</v>
      </c>
      <c r="L228" s="38" t="s">
        <v>107</v>
      </c>
      <c r="M228" s="38" t="s">
        <v>108</v>
      </c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</row>
    <row r="229" spans="1:42" s="15" customFormat="1" ht="13" customHeight="1" x14ac:dyDescent="0.2">
      <c r="A229" s="36" t="s">
        <v>340</v>
      </c>
      <c r="B229" s="23">
        <v>73</v>
      </c>
      <c r="C229" s="23">
        <v>250</v>
      </c>
      <c r="D229" s="23">
        <v>69</v>
      </c>
      <c r="E229" s="40">
        <f>SUM(B229:D229)</f>
        <v>392</v>
      </c>
      <c r="F229" s="23">
        <v>63</v>
      </c>
      <c r="G229" s="23">
        <v>240</v>
      </c>
      <c r="H229" s="23">
        <v>72</v>
      </c>
      <c r="I229" s="40">
        <f>SUM(F229:H229)</f>
        <v>375</v>
      </c>
      <c r="J229" s="23">
        <v>61</v>
      </c>
      <c r="K229" s="23">
        <v>257</v>
      </c>
      <c r="L229" s="23">
        <v>77</v>
      </c>
      <c r="M229" s="40">
        <f>SUM(J229:L229)</f>
        <v>395</v>
      </c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</row>
    <row r="230" spans="1:42" s="15" customFormat="1" ht="13" customHeight="1" x14ac:dyDescent="0.2">
      <c r="A230" s="36" t="s">
        <v>115</v>
      </c>
      <c r="B230" s="23">
        <v>150</v>
      </c>
      <c r="C230" s="23">
        <v>374</v>
      </c>
      <c r="D230" s="23">
        <v>112</v>
      </c>
      <c r="E230" s="40">
        <f t="shared" ref="E230:E233" si="65">SUM(B230:D230)</f>
        <v>636</v>
      </c>
      <c r="F230" s="23">
        <v>144</v>
      </c>
      <c r="G230" s="23">
        <v>374</v>
      </c>
      <c r="H230" s="23">
        <v>118</v>
      </c>
      <c r="I230" s="40">
        <f t="shared" ref="I230:I233" si="66">SUM(F230:H230)</f>
        <v>636</v>
      </c>
      <c r="J230" s="23">
        <v>128</v>
      </c>
      <c r="K230" s="23">
        <v>391</v>
      </c>
      <c r="L230" s="23">
        <v>113</v>
      </c>
      <c r="M230" s="40">
        <f t="shared" ref="M230:M233" si="67">SUM(J230:L230)</f>
        <v>632</v>
      </c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</row>
    <row r="231" spans="1:42" s="15" customFormat="1" ht="13" customHeight="1" x14ac:dyDescent="0.2">
      <c r="A231" s="36" t="s">
        <v>9</v>
      </c>
      <c r="B231" s="16">
        <v>313</v>
      </c>
      <c r="C231" s="16">
        <v>232</v>
      </c>
      <c r="D231" s="16">
        <v>9</v>
      </c>
      <c r="E231" s="40">
        <f t="shared" si="65"/>
        <v>554</v>
      </c>
      <c r="F231" s="23">
        <v>344</v>
      </c>
      <c r="G231" s="23">
        <v>286</v>
      </c>
      <c r="H231" s="23">
        <v>10</v>
      </c>
      <c r="I231" s="40">
        <f t="shared" si="66"/>
        <v>640</v>
      </c>
      <c r="J231" s="23">
        <v>374</v>
      </c>
      <c r="K231" s="23">
        <v>344</v>
      </c>
      <c r="L231" s="23">
        <v>16</v>
      </c>
      <c r="M231" s="40">
        <f t="shared" si="67"/>
        <v>734</v>
      </c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</row>
    <row r="232" spans="1:42" s="15" customFormat="1" ht="13" customHeight="1" x14ac:dyDescent="0.2">
      <c r="A232" s="36" t="s">
        <v>347</v>
      </c>
      <c r="B232" s="23">
        <v>128</v>
      </c>
      <c r="C232" s="23">
        <v>126</v>
      </c>
      <c r="D232" s="23">
        <v>9</v>
      </c>
      <c r="E232" s="40">
        <f t="shared" si="65"/>
        <v>263</v>
      </c>
      <c r="F232" s="23">
        <v>222</v>
      </c>
      <c r="G232" s="23">
        <v>269</v>
      </c>
      <c r="H232" s="23">
        <v>12</v>
      </c>
      <c r="I232" s="40">
        <f t="shared" si="66"/>
        <v>503</v>
      </c>
      <c r="J232" s="23">
        <v>210</v>
      </c>
      <c r="K232" s="23">
        <v>309</v>
      </c>
      <c r="L232" s="23">
        <v>11</v>
      </c>
      <c r="M232" s="40">
        <f t="shared" si="67"/>
        <v>530</v>
      </c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</row>
    <row r="233" spans="1:42" s="15" customFormat="1" ht="13" customHeight="1" x14ac:dyDescent="0.2">
      <c r="A233" s="36" t="s">
        <v>345</v>
      </c>
      <c r="B233" s="23">
        <v>157</v>
      </c>
      <c r="C233" s="23">
        <v>231</v>
      </c>
      <c r="D233" s="23">
        <v>58</v>
      </c>
      <c r="E233" s="40">
        <f t="shared" si="65"/>
        <v>446</v>
      </c>
      <c r="F233" s="23">
        <v>132</v>
      </c>
      <c r="G233" s="23">
        <v>227</v>
      </c>
      <c r="H233" s="23">
        <v>56</v>
      </c>
      <c r="I233" s="40">
        <f t="shared" si="66"/>
        <v>415</v>
      </c>
      <c r="J233" s="23">
        <v>109</v>
      </c>
      <c r="K233" s="23">
        <v>215</v>
      </c>
      <c r="L233" s="23">
        <v>53</v>
      </c>
      <c r="M233" s="40">
        <f t="shared" si="67"/>
        <v>377</v>
      </c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</row>
    <row r="234" spans="1:42" s="15" customFormat="1" ht="13" customHeight="1" x14ac:dyDescent="0.2">
      <c r="A234" s="35" t="s">
        <v>335</v>
      </c>
      <c r="B234" s="39">
        <f>SUM(B229:B233)</f>
        <v>821</v>
      </c>
      <c r="C234" s="39">
        <f t="shared" ref="C234:K234" si="68">SUM(C229:C233)</f>
        <v>1213</v>
      </c>
      <c r="D234" s="39">
        <f>SUM(D229:D233)</f>
        <v>257</v>
      </c>
      <c r="E234" s="40">
        <f>SUM(E229:E233)</f>
        <v>2291</v>
      </c>
      <c r="F234" s="40">
        <f t="shared" si="68"/>
        <v>905</v>
      </c>
      <c r="G234" s="40">
        <f t="shared" si="68"/>
        <v>1396</v>
      </c>
      <c r="H234" s="40">
        <f>SUM(H229:H233)</f>
        <v>268</v>
      </c>
      <c r="I234" s="40">
        <f>SUM(I229:I233)</f>
        <v>2569</v>
      </c>
      <c r="J234" s="40">
        <f t="shared" si="68"/>
        <v>882</v>
      </c>
      <c r="K234" s="40">
        <f t="shared" si="68"/>
        <v>1516</v>
      </c>
      <c r="L234" s="40">
        <f>SUM(L229:L233)</f>
        <v>270</v>
      </c>
      <c r="M234" s="40">
        <f>SUM(M229:M233)</f>
        <v>2668</v>
      </c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</row>
    <row r="235" spans="1:42" s="15" customFormat="1" ht="13" customHeight="1" x14ac:dyDescent="0.2">
      <c r="A235" s="12" t="s">
        <v>338</v>
      </c>
      <c r="B235" s="157">
        <v>2022</v>
      </c>
      <c r="C235" s="157"/>
      <c r="D235" s="157"/>
      <c r="E235" s="157"/>
      <c r="F235" s="157">
        <v>2023</v>
      </c>
      <c r="G235" s="157"/>
      <c r="H235" s="157"/>
      <c r="I235" s="157"/>
      <c r="J235" s="157">
        <v>2024</v>
      </c>
      <c r="K235" s="157"/>
      <c r="L235" s="157"/>
      <c r="M235" s="157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</row>
    <row r="236" spans="1:42" s="15" customFormat="1" ht="13" customHeight="1" x14ac:dyDescent="0.2">
      <c r="A236" s="37" t="s">
        <v>109</v>
      </c>
      <c r="B236" s="38" t="s">
        <v>105</v>
      </c>
      <c r="C236" s="38" t="s">
        <v>106</v>
      </c>
      <c r="D236" s="38" t="s">
        <v>107</v>
      </c>
      <c r="E236" s="38" t="s">
        <v>108</v>
      </c>
      <c r="F236" s="38" t="s">
        <v>105</v>
      </c>
      <c r="G236" s="38" t="s">
        <v>106</v>
      </c>
      <c r="H236" s="38" t="s">
        <v>107</v>
      </c>
      <c r="I236" s="38" t="s">
        <v>108</v>
      </c>
      <c r="J236" s="38" t="s">
        <v>105</v>
      </c>
      <c r="K236" s="38" t="s">
        <v>106</v>
      </c>
      <c r="L236" s="38" t="s">
        <v>107</v>
      </c>
      <c r="M236" s="38" t="s">
        <v>108</v>
      </c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</row>
    <row r="237" spans="1:42" s="15" customFormat="1" ht="14.5" customHeight="1" x14ac:dyDescent="0.2">
      <c r="A237" s="36" t="s">
        <v>340</v>
      </c>
      <c r="B237" s="23">
        <v>93</v>
      </c>
      <c r="C237" s="23">
        <v>243</v>
      </c>
      <c r="D237" s="23">
        <v>82</v>
      </c>
      <c r="E237" s="40">
        <f>SUM(B237:D237)</f>
        <v>418</v>
      </c>
      <c r="F237" s="23">
        <v>87</v>
      </c>
      <c r="G237" s="23">
        <v>242</v>
      </c>
      <c r="H237" s="23">
        <v>88</v>
      </c>
      <c r="I237" s="40">
        <f>SUM(F237:H237)</f>
        <v>417</v>
      </c>
      <c r="J237" s="23">
        <v>75</v>
      </c>
      <c r="K237" s="23">
        <v>251</v>
      </c>
      <c r="L237" s="23">
        <v>89</v>
      </c>
      <c r="M237" s="40">
        <f>SUM(J237:L237)</f>
        <v>415</v>
      </c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</row>
    <row r="238" spans="1:42" s="15" customFormat="1" ht="13" customHeight="1" x14ac:dyDescent="0.2">
      <c r="A238" s="36" t="s">
        <v>115</v>
      </c>
      <c r="B238" s="23">
        <v>135</v>
      </c>
      <c r="C238" s="23">
        <v>325</v>
      </c>
      <c r="D238" s="23">
        <v>138</v>
      </c>
      <c r="E238" s="40">
        <f t="shared" ref="E238:E241" si="69">SUM(B238:D238)</f>
        <v>598</v>
      </c>
      <c r="F238" s="23">
        <v>140</v>
      </c>
      <c r="G238" s="23">
        <v>344</v>
      </c>
      <c r="H238" s="23">
        <v>148</v>
      </c>
      <c r="I238" s="40">
        <f t="shared" ref="I238:I241" si="70">SUM(F238:H238)</f>
        <v>632</v>
      </c>
      <c r="J238" s="23">
        <v>151</v>
      </c>
      <c r="K238" s="23">
        <v>358</v>
      </c>
      <c r="L238" s="23">
        <v>144</v>
      </c>
      <c r="M238" s="40">
        <f t="shared" ref="M238:M241" si="71">SUM(J238:L238)</f>
        <v>653</v>
      </c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</row>
    <row r="239" spans="1:42" s="15" customFormat="1" ht="13" customHeight="1" x14ac:dyDescent="0.2">
      <c r="A239" s="36" t="s">
        <v>9</v>
      </c>
      <c r="B239" s="16">
        <v>566</v>
      </c>
      <c r="C239" s="16">
        <v>288</v>
      </c>
      <c r="D239" s="16">
        <v>16</v>
      </c>
      <c r="E239" s="40">
        <f t="shared" si="69"/>
        <v>870</v>
      </c>
      <c r="F239" s="23">
        <v>632</v>
      </c>
      <c r="G239" s="23">
        <v>411</v>
      </c>
      <c r="H239" s="23">
        <v>23</v>
      </c>
      <c r="I239" s="40">
        <f t="shared" si="70"/>
        <v>1066</v>
      </c>
      <c r="J239" s="23">
        <v>700</v>
      </c>
      <c r="K239" s="23">
        <v>499</v>
      </c>
      <c r="L239" s="23">
        <v>20</v>
      </c>
      <c r="M239" s="40">
        <f t="shared" si="71"/>
        <v>1219</v>
      </c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</row>
    <row r="240" spans="1:42" s="15" customFormat="1" ht="13" customHeight="1" x14ac:dyDescent="0.2">
      <c r="A240" s="36" t="s">
        <v>347</v>
      </c>
      <c r="B240" s="23">
        <v>263</v>
      </c>
      <c r="C240" s="23">
        <v>121</v>
      </c>
      <c r="D240" s="23">
        <v>11</v>
      </c>
      <c r="E240" s="40">
        <f t="shared" si="69"/>
        <v>395</v>
      </c>
      <c r="F240" s="23">
        <v>329</v>
      </c>
      <c r="G240" s="23">
        <v>189</v>
      </c>
      <c r="H240" s="23">
        <v>11</v>
      </c>
      <c r="I240" s="40">
        <f t="shared" si="70"/>
        <v>529</v>
      </c>
      <c r="J240" s="23">
        <v>318</v>
      </c>
      <c r="K240" s="23">
        <v>238</v>
      </c>
      <c r="L240" s="23">
        <v>13</v>
      </c>
      <c r="M240" s="40">
        <f t="shared" si="71"/>
        <v>569</v>
      </c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</row>
    <row r="241" spans="1:42" s="15" customFormat="1" ht="13" customHeight="1" x14ac:dyDescent="0.2">
      <c r="A241" s="36" t="s">
        <v>345</v>
      </c>
      <c r="B241" s="23">
        <v>84</v>
      </c>
      <c r="C241" s="23">
        <v>168</v>
      </c>
      <c r="D241" s="23">
        <v>48</v>
      </c>
      <c r="E241" s="40">
        <f t="shared" si="69"/>
        <v>300</v>
      </c>
      <c r="F241" s="23">
        <v>82</v>
      </c>
      <c r="G241" s="23">
        <v>169</v>
      </c>
      <c r="H241" s="23">
        <v>59</v>
      </c>
      <c r="I241" s="40">
        <f t="shared" si="70"/>
        <v>310</v>
      </c>
      <c r="J241" s="23">
        <v>75</v>
      </c>
      <c r="K241" s="23">
        <v>173</v>
      </c>
      <c r="L241" s="23">
        <v>64</v>
      </c>
      <c r="M241" s="40">
        <f t="shared" si="71"/>
        <v>312</v>
      </c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</row>
    <row r="242" spans="1:42" s="15" customFormat="1" ht="13" customHeight="1" x14ac:dyDescent="0.2">
      <c r="A242" s="35" t="s">
        <v>333</v>
      </c>
      <c r="B242" s="39">
        <f>SUM(B237:B241)</f>
        <v>1141</v>
      </c>
      <c r="C242" s="39">
        <f t="shared" ref="C242:K242" si="72">SUM(C237:C241)</f>
        <v>1145</v>
      </c>
      <c r="D242" s="39">
        <f>SUM(D237:D241)</f>
        <v>295</v>
      </c>
      <c r="E242" s="40">
        <f>SUM(E237:E241)</f>
        <v>2581</v>
      </c>
      <c r="F242" s="40">
        <f t="shared" si="72"/>
        <v>1270</v>
      </c>
      <c r="G242" s="40">
        <f t="shared" si="72"/>
        <v>1355</v>
      </c>
      <c r="H242" s="40">
        <f>SUM(H237:H241)</f>
        <v>329</v>
      </c>
      <c r="I242" s="40">
        <f>SUM(I237:I241)</f>
        <v>2954</v>
      </c>
      <c r="J242" s="40">
        <f t="shared" si="72"/>
        <v>1319</v>
      </c>
      <c r="K242" s="40">
        <f t="shared" si="72"/>
        <v>1519</v>
      </c>
      <c r="L242" s="40">
        <f>SUM(L237:L241)</f>
        <v>330</v>
      </c>
      <c r="M242" s="40">
        <f>SUM(M237:M241)</f>
        <v>3168</v>
      </c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</row>
    <row r="243" spans="1:42" s="15" customFormat="1" ht="13" customHeight="1" x14ac:dyDescent="0.2">
      <c r="A243" s="12" t="s">
        <v>337</v>
      </c>
      <c r="B243" s="157">
        <v>2022</v>
      </c>
      <c r="C243" s="157"/>
      <c r="D243" s="157"/>
      <c r="E243" s="157"/>
      <c r="F243" s="157">
        <v>2023</v>
      </c>
      <c r="G243" s="157"/>
      <c r="H243" s="157"/>
      <c r="I243" s="157"/>
      <c r="J243" s="157">
        <v>2024</v>
      </c>
      <c r="K243" s="157"/>
      <c r="L243" s="157"/>
      <c r="M243" s="157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</row>
    <row r="244" spans="1:42" s="15" customFormat="1" ht="13" customHeight="1" x14ac:dyDescent="0.2">
      <c r="A244" s="37" t="s">
        <v>111</v>
      </c>
      <c r="B244" s="38" t="s">
        <v>105</v>
      </c>
      <c r="C244" s="38" t="s">
        <v>106</v>
      </c>
      <c r="D244" s="38" t="s">
        <v>107</v>
      </c>
      <c r="E244" s="38" t="s">
        <v>108</v>
      </c>
      <c r="F244" s="38" t="s">
        <v>105</v>
      </c>
      <c r="G244" s="38" t="s">
        <v>106</v>
      </c>
      <c r="H244" s="38" t="s">
        <v>107</v>
      </c>
      <c r="I244" s="38" t="s">
        <v>108</v>
      </c>
      <c r="J244" s="38" t="s">
        <v>105</v>
      </c>
      <c r="K244" s="38" t="s">
        <v>106</v>
      </c>
      <c r="L244" s="38" t="s">
        <v>107</v>
      </c>
      <c r="M244" s="38" t="s">
        <v>108</v>
      </c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</row>
    <row r="245" spans="1:42" s="15" customFormat="1" ht="13" customHeight="1" x14ac:dyDescent="0.2">
      <c r="A245" s="36" t="s">
        <v>342</v>
      </c>
      <c r="B245" s="16">
        <v>0</v>
      </c>
      <c r="C245" s="16">
        <v>0</v>
      </c>
      <c r="D245" s="54">
        <v>0</v>
      </c>
      <c r="E245" s="40">
        <f>SUM(B245:D245)</f>
        <v>0</v>
      </c>
      <c r="F245" s="23">
        <v>0</v>
      </c>
      <c r="G245" s="23">
        <v>0</v>
      </c>
      <c r="H245" s="23">
        <v>0</v>
      </c>
      <c r="I245" s="40">
        <f>SUM(F245:H245)</f>
        <v>0</v>
      </c>
      <c r="J245" s="23">
        <v>0</v>
      </c>
      <c r="K245" s="23">
        <v>0</v>
      </c>
      <c r="L245" s="23">
        <v>0</v>
      </c>
      <c r="M245" s="40">
        <f>SUM(J245:L245)</f>
        <v>0</v>
      </c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</row>
    <row r="246" spans="1:42" s="15" customFormat="1" ht="13" customHeight="1" x14ac:dyDescent="0.2">
      <c r="A246" s="36" t="s">
        <v>115</v>
      </c>
      <c r="B246" s="16">
        <v>0</v>
      </c>
      <c r="C246" s="16">
        <v>0</v>
      </c>
      <c r="D246" s="54">
        <v>0</v>
      </c>
      <c r="E246" s="40">
        <f t="shared" ref="E246:E249" si="73">SUM(B246:D246)</f>
        <v>0</v>
      </c>
      <c r="F246" s="23">
        <v>1</v>
      </c>
      <c r="G246" s="23">
        <v>0</v>
      </c>
      <c r="H246" s="23">
        <v>0</v>
      </c>
      <c r="I246" s="40">
        <f t="shared" ref="I246:I249" si="74">SUM(F246:H246)</f>
        <v>1</v>
      </c>
      <c r="J246" s="23">
        <v>1</v>
      </c>
      <c r="K246" s="23">
        <v>0</v>
      </c>
      <c r="L246" s="23">
        <v>0</v>
      </c>
      <c r="M246" s="40">
        <f t="shared" ref="M246:M249" si="75">SUM(J246:L246)</f>
        <v>1</v>
      </c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</row>
    <row r="247" spans="1:42" s="15" customFormat="1" ht="13" customHeight="1" x14ac:dyDescent="0.2">
      <c r="A247" s="36" t="s">
        <v>9</v>
      </c>
      <c r="B247" s="16">
        <v>0</v>
      </c>
      <c r="C247" s="16">
        <v>1</v>
      </c>
      <c r="D247" s="54">
        <v>0</v>
      </c>
      <c r="E247" s="40">
        <f t="shared" si="73"/>
        <v>1</v>
      </c>
      <c r="F247" s="23">
        <v>0</v>
      </c>
      <c r="G247" s="23">
        <v>0</v>
      </c>
      <c r="H247" s="23">
        <v>0</v>
      </c>
      <c r="I247" s="40">
        <f t="shared" si="74"/>
        <v>0</v>
      </c>
      <c r="J247" s="23">
        <v>0</v>
      </c>
      <c r="K247" s="23">
        <v>0</v>
      </c>
      <c r="L247" s="23">
        <v>0</v>
      </c>
      <c r="M247" s="40">
        <f t="shared" si="75"/>
        <v>0</v>
      </c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</row>
    <row r="248" spans="1:42" s="15" customFormat="1" ht="13" customHeight="1" x14ac:dyDescent="0.2">
      <c r="A248" s="36" t="s">
        <v>347</v>
      </c>
      <c r="B248" s="16">
        <v>0</v>
      </c>
      <c r="C248" s="16">
        <v>0</v>
      </c>
      <c r="D248" s="54">
        <v>0</v>
      </c>
      <c r="E248" s="40">
        <f t="shared" si="73"/>
        <v>0</v>
      </c>
      <c r="F248" s="23">
        <v>0</v>
      </c>
      <c r="G248" s="23">
        <v>0</v>
      </c>
      <c r="H248" s="23">
        <v>0</v>
      </c>
      <c r="I248" s="40">
        <f t="shared" si="74"/>
        <v>0</v>
      </c>
      <c r="J248" s="23">
        <v>0</v>
      </c>
      <c r="K248" s="23">
        <v>0</v>
      </c>
      <c r="L248" s="23">
        <v>0</v>
      </c>
      <c r="M248" s="40">
        <f t="shared" si="75"/>
        <v>0</v>
      </c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</row>
    <row r="249" spans="1:42" s="15" customFormat="1" ht="13" customHeight="1" x14ac:dyDescent="0.2">
      <c r="A249" s="36" t="s">
        <v>345</v>
      </c>
      <c r="B249" s="16">
        <v>0</v>
      </c>
      <c r="C249" s="16">
        <v>0</v>
      </c>
      <c r="D249" s="54">
        <v>0</v>
      </c>
      <c r="E249" s="40">
        <f t="shared" si="73"/>
        <v>0</v>
      </c>
      <c r="F249" s="23">
        <v>0</v>
      </c>
      <c r="G249" s="23">
        <v>0</v>
      </c>
      <c r="H249" s="23">
        <v>0</v>
      </c>
      <c r="I249" s="40">
        <f t="shared" si="74"/>
        <v>0</v>
      </c>
      <c r="J249" s="23">
        <v>0</v>
      </c>
      <c r="K249" s="23">
        <v>0</v>
      </c>
      <c r="L249" s="23">
        <v>0</v>
      </c>
      <c r="M249" s="40">
        <f t="shared" si="75"/>
        <v>0</v>
      </c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</row>
    <row r="250" spans="1:42" s="15" customFormat="1" ht="13" customHeight="1" x14ac:dyDescent="0.2">
      <c r="A250" s="35" t="s">
        <v>334</v>
      </c>
      <c r="B250" s="39">
        <f>SUM(B245:B249)</f>
        <v>0</v>
      </c>
      <c r="C250" s="39">
        <f t="shared" ref="C250:K250" si="76">SUM(C245:C249)</f>
        <v>1</v>
      </c>
      <c r="D250" s="39">
        <f t="shared" ref="D250" si="77">SUM(D245:D249)</f>
        <v>0</v>
      </c>
      <c r="E250" s="39">
        <f t="shared" ref="E250" si="78">SUM(E245:E249)</f>
        <v>1</v>
      </c>
      <c r="F250" s="40">
        <f t="shared" si="76"/>
        <v>1</v>
      </c>
      <c r="G250" s="40">
        <f t="shared" si="76"/>
        <v>0</v>
      </c>
      <c r="H250" s="40">
        <f>SUM(H245:H249)</f>
        <v>0</v>
      </c>
      <c r="I250" s="40">
        <f>SUM(I245:I249)</f>
        <v>1</v>
      </c>
      <c r="J250" s="40">
        <f t="shared" si="76"/>
        <v>1</v>
      </c>
      <c r="K250" s="40">
        <f t="shared" si="76"/>
        <v>0</v>
      </c>
      <c r="L250" s="40">
        <f>SUM(L245:L249)</f>
        <v>0</v>
      </c>
      <c r="M250" s="40">
        <f>SUM(M245:M249)</f>
        <v>1</v>
      </c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</row>
    <row r="251" spans="1:42" ht="13" customHeight="1" x14ac:dyDescent="0.35">
      <c r="A251" s="41" t="s">
        <v>166</v>
      </c>
      <c r="B251" s="143">
        <v>2022</v>
      </c>
      <c r="C251" s="143"/>
      <c r="D251" s="143"/>
      <c r="E251" s="143"/>
      <c r="F251" s="143">
        <v>2023</v>
      </c>
      <c r="G251" s="143"/>
      <c r="H251" s="143"/>
      <c r="I251" s="143"/>
      <c r="J251" s="143">
        <v>2024</v>
      </c>
      <c r="K251" s="143"/>
      <c r="L251" s="143"/>
      <c r="M251" s="143"/>
    </row>
    <row r="252" spans="1:42" s="9" customFormat="1" ht="13" customHeight="1" x14ac:dyDescent="0.35">
      <c r="A252" s="13" t="s">
        <v>167</v>
      </c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</row>
    <row r="253" spans="1:42" s="9" customFormat="1" ht="13" customHeight="1" x14ac:dyDescent="0.35">
      <c r="A253" s="11" t="s">
        <v>168</v>
      </c>
      <c r="B253" s="145">
        <v>-0.31</v>
      </c>
      <c r="C253" s="145"/>
      <c r="D253" s="145"/>
      <c r="E253" s="145"/>
      <c r="F253" s="145">
        <v>-0.28000000000000003</v>
      </c>
      <c r="G253" s="145"/>
      <c r="H253" s="145"/>
      <c r="I253" s="145"/>
      <c r="J253" s="145">
        <v>-0.28000000000000003</v>
      </c>
      <c r="K253" s="145"/>
      <c r="L253" s="145"/>
      <c r="M253" s="145"/>
    </row>
    <row r="254" spans="1:42" ht="13" customHeight="1" x14ac:dyDescent="0.35">
      <c r="A254" s="12" t="s">
        <v>117</v>
      </c>
      <c r="B254" s="143">
        <v>2022</v>
      </c>
      <c r="C254" s="143"/>
      <c r="D254" s="143"/>
      <c r="E254" s="143"/>
      <c r="F254" s="143">
        <v>2023</v>
      </c>
      <c r="G254" s="143"/>
      <c r="H254" s="143"/>
      <c r="I254" s="143"/>
      <c r="J254" s="143">
        <v>2024</v>
      </c>
      <c r="K254" s="143"/>
      <c r="L254" s="143"/>
      <c r="M254" s="143"/>
    </row>
    <row r="255" spans="1:42" ht="13" customHeight="1" x14ac:dyDescent="0.35">
      <c r="A255" s="13" t="s">
        <v>118</v>
      </c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</row>
    <row r="256" spans="1:42" ht="13" customHeight="1" x14ac:dyDescent="0.35">
      <c r="A256" s="11" t="s">
        <v>119</v>
      </c>
      <c r="B256" s="135">
        <v>1</v>
      </c>
      <c r="C256" s="135"/>
      <c r="D256" s="135"/>
      <c r="E256" s="135"/>
      <c r="F256" s="135">
        <v>1</v>
      </c>
      <c r="G256" s="135"/>
      <c r="H256" s="135"/>
      <c r="I256" s="135"/>
      <c r="J256" s="135">
        <v>1</v>
      </c>
      <c r="K256" s="135"/>
      <c r="L256" s="135"/>
      <c r="M256" s="135"/>
    </row>
    <row r="257" spans="1:13" ht="13" customHeight="1" x14ac:dyDescent="0.35">
      <c r="A257" s="11" t="s">
        <v>120</v>
      </c>
      <c r="B257" s="83">
        <v>0</v>
      </c>
      <c r="C257" s="83"/>
      <c r="D257" s="83"/>
      <c r="E257" s="83"/>
      <c r="F257" s="83">
        <v>0</v>
      </c>
      <c r="G257" s="83"/>
      <c r="H257" s="83"/>
      <c r="I257" s="83"/>
      <c r="J257" s="83">
        <v>0</v>
      </c>
      <c r="K257" s="83"/>
      <c r="L257" s="83"/>
      <c r="M257" s="83"/>
    </row>
    <row r="258" spans="1:13" ht="13" customHeight="1" x14ac:dyDescent="0.35">
      <c r="A258" s="11" t="s">
        <v>121</v>
      </c>
      <c r="B258" s="83">
        <v>8</v>
      </c>
      <c r="C258" s="83"/>
      <c r="D258" s="83"/>
      <c r="E258" s="83"/>
      <c r="F258" s="83">
        <v>4</v>
      </c>
      <c r="G258" s="83"/>
      <c r="H258" s="83"/>
      <c r="I258" s="83"/>
      <c r="J258" s="83">
        <v>6</v>
      </c>
      <c r="K258" s="83"/>
      <c r="L258" s="83"/>
      <c r="M258" s="83"/>
    </row>
    <row r="259" spans="1:13" ht="13" customHeight="1" x14ac:dyDescent="0.35">
      <c r="A259" s="11" t="s">
        <v>122</v>
      </c>
      <c r="B259" s="126" t="s">
        <v>324</v>
      </c>
      <c r="C259" s="127"/>
      <c r="D259" s="127"/>
      <c r="E259" s="127"/>
      <c r="F259" s="127"/>
      <c r="G259" s="127"/>
      <c r="H259" s="127"/>
      <c r="I259" s="128"/>
      <c r="J259" s="83">
        <v>32.5</v>
      </c>
      <c r="K259" s="83"/>
      <c r="L259" s="83"/>
      <c r="M259" s="83"/>
    </row>
    <row r="260" spans="1:13" ht="13" customHeight="1" x14ac:dyDescent="0.35">
      <c r="A260" s="11" t="s">
        <v>123</v>
      </c>
      <c r="B260" s="129"/>
      <c r="C260" s="130"/>
      <c r="D260" s="130"/>
      <c r="E260" s="130"/>
      <c r="F260" s="130"/>
      <c r="G260" s="130"/>
      <c r="H260" s="130"/>
      <c r="I260" s="131"/>
      <c r="J260" s="83">
        <v>8</v>
      </c>
      <c r="K260" s="83"/>
      <c r="L260" s="83"/>
      <c r="M260" s="83"/>
    </row>
    <row r="261" spans="1:13" ht="13" customHeight="1" x14ac:dyDescent="0.35">
      <c r="A261" s="11" t="s">
        <v>124</v>
      </c>
      <c r="B261" s="129"/>
      <c r="C261" s="130"/>
      <c r="D261" s="130"/>
      <c r="E261" s="130"/>
      <c r="F261" s="130"/>
      <c r="G261" s="130"/>
      <c r="H261" s="130"/>
      <c r="I261" s="131"/>
      <c r="J261" s="174">
        <v>23957.512499999852</v>
      </c>
      <c r="K261" s="174"/>
      <c r="L261" s="174"/>
      <c r="M261" s="174"/>
    </row>
    <row r="262" spans="1:13" ht="13" customHeight="1" x14ac:dyDescent="0.35">
      <c r="A262" s="11" t="s">
        <v>125</v>
      </c>
      <c r="B262" s="129"/>
      <c r="C262" s="130"/>
      <c r="D262" s="130"/>
      <c r="E262" s="130"/>
      <c r="F262" s="130"/>
      <c r="G262" s="130"/>
      <c r="H262" s="130"/>
      <c r="I262" s="131"/>
      <c r="J262" s="175">
        <f>J261/J77</f>
        <v>4.1037191675230993</v>
      </c>
      <c r="K262" s="175"/>
      <c r="L262" s="175"/>
      <c r="M262" s="175"/>
    </row>
    <row r="263" spans="1:13" ht="13" customHeight="1" x14ac:dyDescent="0.35">
      <c r="A263" s="11" t="s">
        <v>126</v>
      </c>
      <c r="B263" s="132"/>
      <c r="C263" s="133"/>
      <c r="D263" s="133"/>
      <c r="E263" s="133"/>
      <c r="F263" s="133"/>
      <c r="G263" s="133"/>
      <c r="H263" s="133"/>
      <c r="I263" s="134"/>
      <c r="J263" s="174">
        <v>191564.34999999881</v>
      </c>
      <c r="K263" s="174"/>
      <c r="L263" s="174"/>
      <c r="M263" s="174"/>
    </row>
    <row r="264" spans="1:13" ht="13" customHeight="1" x14ac:dyDescent="0.35">
      <c r="A264" s="41" t="s">
        <v>186</v>
      </c>
      <c r="B264" s="143">
        <v>2022</v>
      </c>
      <c r="C264" s="143"/>
      <c r="D264" s="143"/>
      <c r="E264" s="143"/>
      <c r="F264" s="143">
        <v>2023</v>
      </c>
      <c r="G264" s="143"/>
      <c r="H264" s="143"/>
      <c r="I264" s="143"/>
      <c r="J264" s="143">
        <v>2024</v>
      </c>
      <c r="K264" s="143"/>
      <c r="L264" s="143"/>
      <c r="M264" s="143"/>
    </row>
    <row r="265" spans="1:13" ht="13" customHeight="1" x14ac:dyDescent="0.35">
      <c r="A265" s="13" t="s">
        <v>187</v>
      </c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</row>
    <row r="266" spans="1:13" ht="13" customHeight="1" x14ac:dyDescent="0.35">
      <c r="A266" s="11" t="s">
        <v>188</v>
      </c>
      <c r="B266" s="152">
        <v>790</v>
      </c>
      <c r="C266" s="152"/>
      <c r="D266" s="152"/>
      <c r="E266" s="152"/>
      <c r="F266" s="152">
        <v>894</v>
      </c>
      <c r="G266" s="152"/>
      <c r="H266" s="152"/>
      <c r="I266" s="152"/>
      <c r="J266" s="152">
        <v>766</v>
      </c>
      <c r="K266" s="152"/>
      <c r="L266" s="152"/>
      <c r="M266" s="152"/>
    </row>
    <row r="267" spans="1:13" ht="13" customHeight="1" x14ac:dyDescent="0.35">
      <c r="A267" s="11" t="s">
        <v>189</v>
      </c>
      <c r="B267" s="152">
        <v>447.92999999999995</v>
      </c>
      <c r="C267" s="152"/>
      <c r="D267" s="152"/>
      <c r="E267" s="152"/>
      <c r="F267" s="152">
        <v>497.06400000000002</v>
      </c>
      <c r="G267" s="152"/>
      <c r="H267" s="152"/>
      <c r="I267" s="152"/>
      <c r="J267" s="152">
        <v>435.08799999999997</v>
      </c>
      <c r="K267" s="152"/>
      <c r="L267" s="152"/>
      <c r="M267" s="152"/>
    </row>
    <row r="268" spans="1:13" ht="13" customHeight="1" x14ac:dyDescent="0.35">
      <c r="A268" s="11" t="s">
        <v>190</v>
      </c>
      <c r="B268" s="152">
        <v>342.07</v>
      </c>
      <c r="C268" s="152"/>
      <c r="D268" s="152"/>
      <c r="E268" s="152"/>
      <c r="F268" s="152">
        <v>396.04200000000003</v>
      </c>
      <c r="G268" s="152"/>
      <c r="H268" s="152"/>
      <c r="I268" s="152"/>
      <c r="J268" s="152">
        <v>330.91199999999998</v>
      </c>
      <c r="K268" s="152"/>
      <c r="L268" s="152"/>
      <c r="M268" s="152"/>
    </row>
    <row r="269" spans="1:13" ht="13" customHeight="1" x14ac:dyDescent="0.35">
      <c r="A269" s="11" t="s">
        <v>191</v>
      </c>
      <c r="B269" s="152">
        <v>0</v>
      </c>
      <c r="C269" s="152"/>
      <c r="D269" s="152"/>
      <c r="E269" s="152"/>
      <c r="F269" s="152">
        <v>1</v>
      </c>
      <c r="G269" s="152"/>
      <c r="H269" s="152"/>
      <c r="I269" s="152"/>
      <c r="J269" s="152">
        <v>0</v>
      </c>
      <c r="K269" s="152"/>
      <c r="L269" s="152"/>
      <c r="M269" s="152"/>
    </row>
    <row r="270" spans="1:13" ht="13" customHeight="1" x14ac:dyDescent="0.35">
      <c r="A270" s="11" t="s">
        <v>192</v>
      </c>
      <c r="B270" s="145">
        <v>0.56699999999999995</v>
      </c>
      <c r="C270" s="145"/>
      <c r="D270" s="145"/>
      <c r="E270" s="145"/>
      <c r="F270" s="145">
        <v>0.55600000000000005</v>
      </c>
      <c r="G270" s="145"/>
      <c r="H270" s="145"/>
      <c r="I270" s="145"/>
      <c r="J270" s="145">
        <v>0.56799999999999995</v>
      </c>
      <c r="K270" s="145"/>
      <c r="L270" s="145"/>
      <c r="M270" s="145"/>
    </row>
    <row r="271" spans="1:13" ht="13" customHeight="1" x14ac:dyDescent="0.35">
      <c r="A271" s="11" t="s">
        <v>193</v>
      </c>
      <c r="B271" s="145">
        <v>0.433</v>
      </c>
      <c r="C271" s="145"/>
      <c r="D271" s="145"/>
      <c r="E271" s="145"/>
      <c r="F271" s="145">
        <v>0.443</v>
      </c>
      <c r="G271" s="145"/>
      <c r="H271" s="145"/>
      <c r="I271" s="145"/>
      <c r="J271" s="145">
        <v>0.432</v>
      </c>
      <c r="K271" s="145"/>
      <c r="L271" s="145"/>
      <c r="M271" s="145"/>
    </row>
    <row r="272" spans="1:13" ht="13" customHeight="1" x14ac:dyDescent="0.35">
      <c r="A272" s="11" t="s">
        <v>194</v>
      </c>
      <c r="B272" s="145">
        <v>0</v>
      </c>
      <c r="C272" s="145"/>
      <c r="D272" s="145"/>
      <c r="E272" s="145"/>
      <c r="F272" s="145">
        <v>1.1185682326621924E-3</v>
      </c>
      <c r="G272" s="145"/>
      <c r="H272" s="145"/>
      <c r="I272" s="145"/>
      <c r="J272" s="145">
        <v>0</v>
      </c>
      <c r="K272" s="145"/>
      <c r="L272" s="145"/>
      <c r="M272" s="145"/>
    </row>
    <row r="273" spans="1:13" ht="13" customHeight="1" x14ac:dyDescent="0.35">
      <c r="A273" s="41" t="s">
        <v>127</v>
      </c>
      <c r="B273" s="143">
        <v>2022</v>
      </c>
      <c r="C273" s="143"/>
      <c r="D273" s="143"/>
      <c r="E273" s="143"/>
      <c r="F273" s="143">
        <v>2023</v>
      </c>
      <c r="G273" s="143"/>
      <c r="H273" s="143"/>
      <c r="I273" s="143"/>
      <c r="J273" s="143">
        <v>2024</v>
      </c>
      <c r="K273" s="143"/>
      <c r="L273" s="143"/>
      <c r="M273" s="143"/>
    </row>
    <row r="274" spans="1:13" ht="13" customHeight="1" x14ac:dyDescent="0.35">
      <c r="A274" s="13" t="s">
        <v>128</v>
      </c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</row>
    <row r="275" spans="1:13" ht="13" customHeight="1" x14ac:dyDescent="0.35">
      <c r="A275" s="42" t="s">
        <v>129</v>
      </c>
      <c r="B275" s="176" t="s">
        <v>324</v>
      </c>
      <c r="C275" s="177"/>
      <c r="D275" s="177"/>
      <c r="E275" s="177"/>
      <c r="F275" s="152">
        <v>1578</v>
      </c>
      <c r="G275" s="152"/>
      <c r="H275" s="152"/>
      <c r="I275" s="152"/>
      <c r="J275" s="152">
        <v>1420</v>
      </c>
      <c r="K275" s="152"/>
      <c r="L275" s="152"/>
      <c r="M275" s="152"/>
    </row>
    <row r="276" spans="1:13" ht="13" customHeight="1" x14ac:dyDescent="0.35">
      <c r="A276" s="42" t="s">
        <v>130</v>
      </c>
      <c r="B276" s="152">
        <v>278</v>
      </c>
      <c r="C276" s="152"/>
      <c r="D276" s="152"/>
      <c r="E276" s="152"/>
      <c r="F276" s="152">
        <v>138</v>
      </c>
      <c r="G276" s="152"/>
      <c r="H276" s="152"/>
      <c r="I276" s="152"/>
      <c r="J276" s="152">
        <v>40</v>
      </c>
      <c r="K276" s="152"/>
      <c r="L276" s="152"/>
      <c r="M276" s="152"/>
    </row>
    <row r="277" spans="1:13" ht="13" customHeight="1" x14ac:dyDescent="0.35">
      <c r="A277" s="42" t="s">
        <v>131</v>
      </c>
      <c r="B277" s="176" t="s">
        <v>324</v>
      </c>
      <c r="C277" s="188"/>
      <c r="D277" s="188"/>
      <c r="E277" s="188"/>
      <c r="F277" s="152">
        <v>224</v>
      </c>
      <c r="G277" s="152"/>
      <c r="H277" s="152"/>
      <c r="I277" s="152"/>
      <c r="J277" s="152">
        <v>112</v>
      </c>
      <c r="K277" s="152"/>
      <c r="L277" s="152"/>
      <c r="M277" s="152"/>
    </row>
    <row r="278" spans="1:13" ht="13" customHeight="1" x14ac:dyDescent="0.35">
      <c r="A278" s="42" t="s">
        <v>132</v>
      </c>
      <c r="B278" s="188"/>
      <c r="C278" s="188"/>
      <c r="D278" s="188"/>
      <c r="E278" s="188"/>
      <c r="F278" s="152">
        <v>791</v>
      </c>
      <c r="G278" s="152"/>
      <c r="H278" s="152"/>
      <c r="I278" s="152"/>
      <c r="J278" s="152">
        <v>817</v>
      </c>
      <c r="K278" s="152"/>
      <c r="L278" s="152"/>
      <c r="M278" s="152"/>
    </row>
    <row r="279" spans="1:13" ht="13" customHeight="1" x14ac:dyDescent="0.35">
      <c r="A279" s="42" t="s">
        <v>133</v>
      </c>
      <c r="B279" s="188"/>
      <c r="C279" s="188"/>
      <c r="D279" s="188"/>
      <c r="E279" s="188"/>
      <c r="F279" s="152">
        <v>45</v>
      </c>
      <c r="G279" s="152"/>
      <c r="H279" s="152"/>
      <c r="I279" s="152"/>
      <c r="J279" s="152">
        <v>39</v>
      </c>
      <c r="K279" s="152"/>
      <c r="L279" s="152"/>
      <c r="M279" s="152"/>
    </row>
    <row r="280" spans="1:13" ht="13" customHeight="1" x14ac:dyDescent="0.35">
      <c r="A280" s="42" t="s">
        <v>134</v>
      </c>
      <c r="B280" s="188"/>
      <c r="C280" s="188"/>
      <c r="D280" s="188"/>
      <c r="E280" s="188"/>
      <c r="F280" s="176" t="s">
        <v>324</v>
      </c>
      <c r="G280" s="177"/>
      <c r="H280" s="177"/>
      <c r="I280" s="177"/>
      <c r="J280" s="152">
        <v>21</v>
      </c>
      <c r="K280" s="152"/>
      <c r="L280" s="152"/>
      <c r="M280" s="152"/>
    </row>
    <row r="281" spans="1:13" ht="13" customHeight="1" x14ac:dyDescent="0.35">
      <c r="A281" s="42" t="s">
        <v>135</v>
      </c>
      <c r="B281" s="188"/>
      <c r="C281" s="188"/>
      <c r="D281" s="188"/>
      <c r="E281" s="188"/>
      <c r="F281" s="152">
        <v>18</v>
      </c>
      <c r="G281" s="152"/>
      <c r="H281" s="152"/>
      <c r="I281" s="152"/>
      <c r="J281" s="152">
        <v>28</v>
      </c>
      <c r="K281" s="152"/>
      <c r="L281" s="152"/>
      <c r="M281" s="152"/>
    </row>
    <row r="282" spans="1:13" ht="13" customHeight="1" x14ac:dyDescent="0.35">
      <c r="A282" s="13" t="s">
        <v>136</v>
      </c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</row>
    <row r="283" spans="1:13" ht="13" customHeight="1" x14ac:dyDescent="0.35">
      <c r="A283" s="43" t="s">
        <v>137</v>
      </c>
      <c r="B283" s="187">
        <v>22.5</v>
      </c>
      <c r="C283" s="187"/>
      <c r="D283" s="187"/>
      <c r="E283" s="187"/>
      <c r="F283" s="187">
        <v>21.166666666666668</v>
      </c>
      <c r="G283" s="187"/>
      <c r="H283" s="187"/>
      <c r="I283" s="187"/>
      <c r="J283" s="187">
        <v>26.2</v>
      </c>
      <c r="K283" s="187"/>
      <c r="L283" s="187"/>
      <c r="M283" s="187"/>
    </row>
    <row r="284" spans="1:13" ht="13" customHeight="1" x14ac:dyDescent="0.35">
      <c r="A284" s="43" t="s">
        <v>138</v>
      </c>
      <c r="B284" s="178" t="s">
        <v>324</v>
      </c>
      <c r="C284" s="179"/>
      <c r="D284" s="179"/>
      <c r="E284" s="179"/>
      <c r="F284" s="179"/>
      <c r="G284" s="179"/>
      <c r="H284" s="179"/>
      <c r="I284" s="180"/>
      <c r="J284" s="152">
        <v>60743</v>
      </c>
      <c r="K284" s="152"/>
      <c r="L284" s="152"/>
      <c r="M284" s="152"/>
    </row>
    <row r="285" spans="1:13" ht="13" customHeight="1" x14ac:dyDescent="0.35">
      <c r="A285" s="43" t="s">
        <v>139</v>
      </c>
      <c r="B285" s="181"/>
      <c r="C285" s="182"/>
      <c r="D285" s="182"/>
      <c r="E285" s="182"/>
      <c r="F285" s="182"/>
      <c r="G285" s="182"/>
      <c r="H285" s="182"/>
      <c r="I285" s="183"/>
      <c r="J285" s="152">
        <v>49330</v>
      </c>
      <c r="K285" s="152"/>
      <c r="L285" s="152"/>
      <c r="M285" s="152"/>
    </row>
    <row r="286" spans="1:13" ht="13" customHeight="1" x14ac:dyDescent="0.35">
      <c r="A286" s="43" t="s">
        <v>140</v>
      </c>
      <c r="B286" s="181"/>
      <c r="C286" s="182"/>
      <c r="D286" s="182"/>
      <c r="E286" s="182"/>
      <c r="F286" s="182"/>
      <c r="G286" s="182"/>
      <c r="H286" s="182"/>
      <c r="I286" s="183"/>
      <c r="J286" s="152">
        <v>30116</v>
      </c>
      <c r="K286" s="152"/>
      <c r="L286" s="152"/>
      <c r="M286" s="152"/>
    </row>
    <row r="287" spans="1:13" ht="13" customHeight="1" x14ac:dyDescent="0.35">
      <c r="A287" s="43" t="s">
        <v>141</v>
      </c>
      <c r="B287" s="181"/>
      <c r="C287" s="182"/>
      <c r="D287" s="182"/>
      <c r="E287" s="182"/>
      <c r="F287" s="182"/>
      <c r="G287" s="182"/>
      <c r="H287" s="182"/>
      <c r="I287" s="183"/>
      <c r="J287" s="152">
        <v>8690</v>
      </c>
      <c r="K287" s="152"/>
      <c r="L287" s="152"/>
      <c r="M287" s="152"/>
    </row>
    <row r="288" spans="1:13" ht="13" customHeight="1" x14ac:dyDescent="0.35">
      <c r="A288" s="43" t="s">
        <v>142</v>
      </c>
      <c r="B288" s="184"/>
      <c r="C288" s="185"/>
      <c r="D288" s="185"/>
      <c r="E288" s="185"/>
      <c r="F288" s="185"/>
      <c r="G288" s="185"/>
      <c r="H288" s="185"/>
      <c r="I288" s="186"/>
      <c r="J288" s="152">
        <v>3781</v>
      </c>
      <c r="K288" s="152"/>
      <c r="L288" s="152"/>
      <c r="M288" s="152"/>
    </row>
    <row r="289" spans="1:13" ht="13" customHeight="1" x14ac:dyDescent="0.35">
      <c r="A289" s="13" t="s">
        <v>143</v>
      </c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</row>
    <row r="290" spans="1:13" ht="13" customHeight="1" x14ac:dyDescent="0.35">
      <c r="A290" s="44" t="s">
        <v>144</v>
      </c>
      <c r="B290" s="150"/>
      <c r="C290" s="150"/>
      <c r="D290" s="150"/>
      <c r="E290" s="150"/>
      <c r="F290" s="150"/>
      <c r="G290" s="150"/>
      <c r="H290" s="150"/>
      <c r="I290" s="150"/>
      <c r="J290" s="150"/>
      <c r="K290" s="150"/>
      <c r="L290" s="150"/>
      <c r="M290" s="150"/>
    </row>
    <row r="291" spans="1:13" ht="13" customHeight="1" x14ac:dyDescent="0.35">
      <c r="A291" s="45" t="s">
        <v>145</v>
      </c>
      <c r="B291" s="145">
        <v>0.75</v>
      </c>
      <c r="C291" s="145"/>
      <c r="D291" s="145"/>
      <c r="E291" s="145"/>
      <c r="F291" s="145">
        <v>0.98799999999999999</v>
      </c>
      <c r="G291" s="145"/>
      <c r="H291" s="145"/>
      <c r="I291" s="145"/>
      <c r="J291" s="145">
        <v>0.96031746031746035</v>
      </c>
      <c r="K291" s="145"/>
      <c r="L291" s="145"/>
      <c r="M291" s="145"/>
    </row>
    <row r="292" spans="1:13" ht="13" customHeight="1" x14ac:dyDescent="0.35">
      <c r="A292" s="44" t="s">
        <v>146</v>
      </c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4"/>
    </row>
    <row r="293" spans="1:13" ht="13" customHeight="1" x14ac:dyDescent="0.35">
      <c r="A293" s="45" t="s">
        <v>147</v>
      </c>
      <c r="B293" s="198">
        <v>0.97</v>
      </c>
      <c r="C293" s="198"/>
      <c r="D293" s="198"/>
      <c r="E293" s="198"/>
      <c r="F293" s="198">
        <v>0.99299999999999999</v>
      </c>
      <c r="G293" s="198"/>
      <c r="H293" s="198"/>
      <c r="I293" s="198"/>
      <c r="J293" s="145">
        <v>0.96635120925341744</v>
      </c>
      <c r="K293" s="145"/>
      <c r="L293" s="145"/>
      <c r="M293" s="145"/>
    </row>
    <row r="294" spans="1:13" ht="13" customHeight="1" x14ac:dyDescent="0.35">
      <c r="A294" s="55" t="s">
        <v>148</v>
      </c>
      <c r="B294" s="189"/>
      <c r="C294" s="190"/>
      <c r="D294" s="190"/>
      <c r="E294" s="190"/>
      <c r="F294" s="191" t="s">
        <v>386</v>
      </c>
      <c r="G294" s="191"/>
      <c r="H294" s="191"/>
      <c r="I294" s="192"/>
      <c r="J294" s="199">
        <v>0.97769646279839695</v>
      </c>
      <c r="K294" s="145"/>
      <c r="L294" s="145"/>
      <c r="M294" s="145"/>
    </row>
    <row r="295" spans="1:13" ht="13" customHeight="1" x14ac:dyDescent="0.35">
      <c r="A295" s="45" t="s">
        <v>149</v>
      </c>
      <c r="B295" s="200">
        <v>0.97</v>
      </c>
      <c r="C295" s="200"/>
      <c r="D295" s="200"/>
      <c r="E295" s="200"/>
      <c r="F295" s="200">
        <v>0.99199999999999999</v>
      </c>
      <c r="G295" s="200"/>
      <c r="H295" s="200"/>
      <c r="I295" s="200"/>
      <c r="J295" s="145">
        <v>0.96635120925341744</v>
      </c>
      <c r="K295" s="145"/>
      <c r="L295" s="145"/>
      <c r="M295" s="145"/>
    </row>
    <row r="296" spans="1:13" ht="13" customHeight="1" x14ac:dyDescent="0.35">
      <c r="A296" s="45" t="s">
        <v>150</v>
      </c>
      <c r="B296" s="145">
        <v>0.89</v>
      </c>
      <c r="C296" s="145"/>
      <c r="D296" s="145"/>
      <c r="E296" s="145"/>
      <c r="F296" s="145">
        <v>0.98499999999999999</v>
      </c>
      <c r="G296" s="145"/>
      <c r="H296" s="145"/>
      <c r="I296" s="145"/>
      <c r="J296" s="145">
        <v>0.9592074592074592</v>
      </c>
      <c r="K296" s="145"/>
      <c r="L296" s="145"/>
      <c r="M296" s="145"/>
    </row>
    <row r="297" spans="1:13" ht="13" customHeight="1" x14ac:dyDescent="0.35">
      <c r="A297" s="44" t="s">
        <v>151</v>
      </c>
      <c r="B297" s="150"/>
      <c r="C297" s="150"/>
      <c r="D297" s="150"/>
      <c r="E297" s="150"/>
      <c r="F297" s="150"/>
      <c r="G297" s="150"/>
      <c r="H297" s="150"/>
      <c r="I297" s="150"/>
      <c r="J297" s="150"/>
      <c r="K297" s="150"/>
      <c r="L297" s="150"/>
      <c r="M297" s="150"/>
    </row>
    <row r="298" spans="1:13" ht="13" customHeight="1" x14ac:dyDescent="0.35">
      <c r="A298" s="45" t="s">
        <v>152</v>
      </c>
      <c r="B298" s="145">
        <v>0.95</v>
      </c>
      <c r="C298" s="145"/>
      <c r="D298" s="145"/>
      <c r="E298" s="145"/>
      <c r="F298" s="145">
        <v>0.99199999999999999</v>
      </c>
      <c r="G298" s="145"/>
      <c r="H298" s="145"/>
      <c r="I298" s="145"/>
      <c r="J298" s="145">
        <v>0.97676633022281467</v>
      </c>
      <c r="K298" s="145"/>
      <c r="L298" s="145"/>
      <c r="M298" s="145"/>
    </row>
    <row r="299" spans="1:13" ht="13" customHeight="1" x14ac:dyDescent="0.35">
      <c r="A299" s="45" t="s">
        <v>153</v>
      </c>
      <c r="B299" s="193" t="s">
        <v>12</v>
      </c>
      <c r="C299" s="193"/>
      <c r="D299" s="193"/>
      <c r="E299" s="194"/>
      <c r="F299" s="201" t="s">
        <v>386</v>
      </c>
      <c r="G299" s="202"/>
      <c r="H299" s="202"/>
      <c r="I299" s="202"/>
      <c r="J299" s="196">
        <v>0.97731702994860892</v>
      </c>
      <c r="K299" s="197"/>
      <c r="L299" s="197"/>
      <c r="M299" s="197"/>
    </row>
    <row r="300" spans="1:13" ht="13" customHeight="1" x14ac:dyDescent="0.35">
      <c r="A300" s="45" t="s">
        <v>154</v>
      </c>
      <c r="B300" s="195"/>
      <c r="C300" s="195"/>
      <c r="D300" s="195"/>
      <c r="E300" s="195"/>
      <c r="F300" s="145">
        <v>0.997</v>
      </c>
      <c r="G300" s="145"/>
      <c r="H300" s="145"/>
      <c r="I300" s="145"/>
      <c r="J300" s="145">
        <v>0.98800824433202172</v>
      </c>
      <c r="K300" s="145"/>
      <c r="L300" s="145"/>
      <c r="M300" s="145"/>
    </row>
    <row r="301" spans="1:13" ht="13" customHeight="1" x14ac:dyDescent="0.35">
      <c r="A301" s="45" t="s">
        <v>155</v>
      </c>
      <c r="B301" s="195"/>
      <c r="C301" s="195"/>
      <c r="D301" s="195"/>
      <c r="E301" s="195"/>
      <c r="F301" s="145">
        <v>0.996</v>
      </c>
      <c r="G301" s="145"/>
      <c r="H301" s="145"/>
      <c r="I301" s="145"/>
      <c r="J301" s="145">
        <v>0.98740127867619409</v>
      </c>
      <c r="K301" s="145"/>
      <c r="L301" s="145"/>
      <c r="M301" s="145"/>
    </row>
    <row r="302" spans="1:13" ht="13" customHeight="1" x14ac:dyDescent="0.35">
      <c r="A302" s="45" t="s">
        <v>156</v>
      </c>
      <c r="B302" s="195"/>
      <c r="C302" s="195"/>
      <c r="D302" s="195"/>
      <c r="E302" s="204"/>
      <c r="F302" s="201" t="s">
        <v>386</v>
      </c>
      <c r="G302" s="202"/>
      <c r="H302" s="202"/>
      <c r="I302" s="202"/>
      <c r="J302" s="203">
        <v>0.98339032730825593</v>
      </c>
      <c r="K302" s="200"/>
      <c r="L302" s="200"/>
      <c r="M302" s="200"/>
    </row>
    <row r="303" spans="1:13" ht="13" customHeight="1" x14ac:dyDescent="0.35">
      <c r="A303" s="45" t="s">
        <v>157</v>
      </c>
      <c r="B303" s="195"/>
      <c r="C303" s="195"/>
      <c r="D303" s="195"/>
      <c r="E303" s="195"/>
      <c r="F303" s="145">
        <v>0.98599999999999999</v>
      </c>
      <c r="G303" s="145"/>
      <c r="H303" s="145"/>
      <c r="I303" s="145"/>
      <c r="J303" s="145">
        <v>0.95905172413793105</v>
      </c>
      <c r="K303" s="145"/>
      <c r="L303" s="145"/>
      <c r="M303" s="145"/>
    </row>
    <row r="304" spans="1:13" ht="13" customHeight="1" x14ac:dyDescent="0.35">
      <c r="A304" s="45" t="s">
        <v>158</v>
      </c>
      <c r="B304" s="195"/>
      <c r="C304" s="195"/>
      <c r="D304" s="195"/>
      <c r="E304" s="195"/>
      <c r="F304" s="145">
        <v>0.99399999999999999</v>
      </c>
      <c r="G304" s="145"/>
      <c r="H304" s="145"/>
      <c r="I304" s="145"/>
      <c r="J304" s="145">
        <v>0.89871611982881594</v>
      </c>
      <c r="K304" s="145"/>
      <c r="L304" s="145"/>
      <c r="M304" s="145"/>
    </row>
    <row r="305" spans="1:13" ht="13" customHeight="1" x14ac:dyDescent="0.35">
      <c r="A305" s="45" t="s">
        <v>159</v>
      </c>
      <c r="B305" s="195"/>
      <c r="C305" s="195"/>
      <c r="D305" s="195"/>
      <c r="E305" s="195"/>
      <c r="F305" s="145">
        <v>0.997</v>
      </c>
      <c r="G305" s="145"/>
      <c r="H305" s="145"/>
      <c r="I305" s="145"/>
      <c r="J305" s="145">
        <v>0.98875562218890556</v>
      </c>
      <c r="K305" s="145"/>
      <c r="L305" s="145"/>
      <c r="M305" s="145"/>
    </row>
    <row r="306" spans="1:13" s="9" customFormat="1" ht="13" customHeight="1" x14ac:dyDescent="0.35">
      <c r="A306" s="45" t="s">
        <v>160</v>
      </c>
      <c r="B306" s="145">
        <v>0.98</v>
      </c>
      <c r="C306" s="145"/>
      <c r="D306" s="145"/>
      <c r="E306" s="145"/>
      <c r="F306" s="145">
        <v>0.995</v>
      </c>
      <c r="G306" s="145"/>
      <c r="H306" s="145"/>
      <c r="I306" s="145"/>
      <c r="J306" s="145">
        <v>0.98402860548271753</v>
      </c>
      <c r="K306" s="145"/>
      <c r="L306" s="145"/>
      <c r="M306" s="145"/>
    </row>
    <row r="307" spans="1:13" ht="13" customHeight="1" x14ac:dyDescent="0.35">
      <c r="A307" s="45" t="s">
        <v>161</v>
      </c>
      <c r="B307" s="193" t="s">
        <v>12</v>
      </c>
      <c r="C307" s="193"/>
      <c r="D307" s="193"/>
      <c r="E307" s="194"/>
      <c r="F307" s="201" t="s">
        <v>386</v>
      </c>
      <c r="G307" s="202"/>
      <c r="H307" s="202"/>
      <c r="I307" s="202"/>
      <c r="J307" s="196">
        <v>0.86693548387096775</v>
      </c>
      <c r="K307" s="197"/>
      <c r="L307" s="197"/>
      <c r="M307" s="197"/>
    </row>
    <row r="308" spans="1:13" ht="13" customHeight="1" x14ac:dyDescent="0.35">
      <c r="A308" s="45" t="s">
        <v>162</v>
      </c>
      <c r="B308" s="195"/>
      <c r="C308" s="195"/>
      <c r="D308" s="195"/>
      <c r="E308" s="195"/>
      <c r="F308" s="145">
        <v>0.99199999999999999</v>
      </c>
      <c r="G308" s="145"/>
      <c r="H308" s="145"/>
      <c r="I308" s="145"/>
      <c r="J308" s="145">
        <v>0.98413298073290523</v>
      </c>
      <c r="K308" s="145"/>
      <c r="L308" s="145"/>
      <c r="M308" s="145"/>
    </row>
    <row r="309" spans="1:13" ht="13" customHeight="1" x14ac:dyDescent="0.35">
      <c r="A309" s="13" t="s">
        <v>331</v>
      </c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</row>
    <row r="310" spans="1:13" ht="13" customHeight="1" x14ac:dyDescent="0.35">
      <c r="A310" s="45" t="s">
        <v>165</v>
      </c>
      <c r="B310" s="87" t="s">
        <v>12</v>
      </c>
      <c r="C310" s="88"/>
      <c r="D310" s="88"/>
      <c r="E310" s="89"/>
      <c r="F310" s="145">
        <v>0.997</v>
      </c>
      <c r="G310" s="145"/>
      <c r="H310" s="145"/>
      <c r="I310" s="145"/>
      <c r="J310" s="145">
        <v>0.99615795090715054</v>
      </c>
      <c r="K310" s="145"/>
      <c r="L310" s="145"/>
      <c r="M310" s="145"/>
    </row>
    <row r="311" spans="1:13" ht="13" customHeight="1" x14ac:dyDescent="0.35">
      <c r="A311" s="45" t="s">
        <v>163</v>
      </c>
      <c r="B311" s="90"/>
      <c r="C311" s="91"/>
      <c r="D311" s="91"/>
      <c r="E311" s="92"/>
      <c r="F311" s="145">
        <v>0.995</v>
      </c>
      <c r="G311" s="145"/>
      <c r="H311" s="145"/>
      <c r="I311" s="145"/>
      <c r="J311" s="145">
        <v>0.97049847405900302</v>
      </c>
      <c r="K311" s="145"/>
      <c r="L311" s="145"/>
      <c r="M311" s="145"/>
    </row>
    <row r="312" spans="1:13" ht="13" customHeight="1" x14ac:dyDescent="0.35">
      <c r="A312" s="45" t="s">
        <v>164</v>
      </c>
      <c r="B312" s="93"/>
      <c r="C312" s="94"/>
      <c r="D312" s="94"/>
      <c r="E312" s="95"/>
      <c r="F312" s="145">
        <v>0.99399999999999999</v>
      </c>
      <c r="G312" s="145"/>
      <c r="H312" s="145"/>
      <c r="I312" s="145"/>
      <c r="J312" s="145">
        <v>0.95854922279792742</v>
      </c>
      <c r="K312" s="145"/>
      <c r="L312" s="145"/>
      <c r="M312" s="145"/>
    </row>
    <row r="313" spans="1:13" ht="13" customHeight="1" x14ac:dyDescent="0.35">
      <c r="A313" s="41" t="s">
        <v>169</v>
      </c>
      <c r="B313" s="143">
        <v>2022</v>
      </c>
      <c r="C313" s="143"/>
      <c r="D313" s="143"/>
      <c r="E313" s="143"/>
      <c r="F313" s="143">
        <v>2023</v>
      </c>
      <c r="G313" s="143"/>
      <c r="H313" s="143"/>
      <c r="I313" s="143"/>
      <c r="J313" s="143">
        <v>2024</v>
      </c>
      <c r="K313" s="143"/>
      <c r="L313" s="143"/>
      <c r="M313" s="143"/>
    </row>
    <row r="314" spans="1:13" ht="13" customHeight="1" x14ac:dyDescent="0.35">
      <c r="A314" s="13" t="s">
        <v>170</v>
      </c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</row>
    <row r="315" spans="1:13" ht="13" customHeight="1" x14ac:dyDescent="0.35">
      <c r="A315" s="17" t="s">
        <v>171</v>
      </c>
      <c r="B315" s="208">
        <v>0.89</v>
      </c>
      <c r="C315" s="208"/>
      <c r="D315" s="208"/>
      <c r="E315" s="208"/>
      <c r="F315" s="208">
        <v>0.92</v>
      </c>
      <c r="G315" s="208"/>
      <c r="H315" s="208"/>
      <c r="I315" s="208"/>
      <c r="J315" s="208">
        <v>0.93</v>
      </c>
      <c r="K315" s="208"/>
      <c r="L315" s="208"/>
      <c r="M315" s="208"/>
    </row>
    <row r="316" spans="1:13" ht="13" customHeight="1" x14ac:dyDescent="0.35">
      <c r="A316" s="17" t="s">
        <v>172</v>
      </c>
      <c r="B316" s="207">
        <v>3.7600000000000002</v>
      </c>
      <c r="C316" s="207"/>
      <c r="D316" s="207"/>
      <c r="E316" s="207"/>
      <c r="F316" s="207">
        <v>3.95</v>
      </c>
      <c r="G316" s="207"/>
      <c r="H316" s="207"/>
      <c r="I316" s="207"/>
      <c r="J316" s="207">
        <v>4</v>
      </c>
      <c r="K316" s="207"/>
      <c r="L316" s="207"/>
      <c r="M316" s="207"/>
    </row>
    <row r="317" spans="1:13" ht="13" customHeight="1" x14ac:dyDescent="0.35">
      <c r="A317" s="19" t="s">
        <v>173</v>
      </c>
      <c r="B317" s="211">
        <v>3.71</v>
      </c>
      <c r="C317" s="211"/>
      <c r="D317" s="211"/>
      <c r="E317" s="211"/>
      <c r="F317" s="211">
        <v>3.82</v>
      </c>
      <c r="G317" s="211"/>
      <c r="H317" s="211"/>
      <c r="I317" s="211"/>
      <c r="J317" s="212">
        <v>3.83</v>
      </c>
      <c r="K317" s="212"/>
      <c r="L317" s="212"/>
      <c r="M317" s="212"/>
    </row>
    <row r="318" spans="1:13" ht="13" customHeight="1" x14ac:dyDescent="0.35">
      <c r="A318" s="67" t="s">
        <v>174</v>
      </c>
      <c r="B318" s="222" t="s">
        <v>324</v>
      </c>
      <c r="C318" s="223"/>
      <c r="D318" s="223"/>
      <c r="E318" s="224"/>
      <c r="F318" s="135">
        <v>0.77</v>
      </c>
      <c r="G318" s="135"/>
      <c r="H318" s="135"/>
      <c r="I318" s="135"/>
      <c r="J318" s="135">
        <v>0.79</v>
      </c>
      <c r="K318" s="135"/>
      <c r="L318" s="135"/>
      <c r="M318" s="135"/>
    </row>
    <row r="319" spans="1:13" ht="13" customHeight="1" x14ac:dyDescent="0.35">
      <c r="A319" s="67" t="s">
        <v>175</v>
      </c>
      <c r="B319" s="225"/>
      <c r="C319" s="226"/>
      <c r="D319" s="226"/>
      <c r="E319" s="227"/>
      <c r="F319" s="135">
        <v>0.78</v>
      </c>
      <c r="G319" s="135"/>
      <c r="H319" s="135"/>
      <c r="I319" s="135"/>
      <c r="J319" s="135">
        <v>0.78</v>
      </c>
      <c r="K319" s="135"/>
      <c r="L319" s="135"/>
      <c r="M319" s="135"/>
    </row>
    <row r="320" spans="1:13" ht="13" customHeight="1" x14ac:dyDescent="0.35">
      <c r="A320" s="67" t="s">
        <v>176</v>
      </c>
      <c r="B320" s="228"/>
      <c r="C320" s="229"/>
      <c r="D320" s="229"/>
      <c r="E320" s="230"/>
      <c r="F320" s="135">
        <v>0.78</v>
      </c>
      <c r="G320" s="135"/>
      <c r="H320" s="135"/>
      <c r="I320" s="135"/>
      <c r="J320" s="135">
        <v>0.78</v>
      </c>
      <c r="K320" s="135"/>
      <c r="L320" s="135"/>
      <c r="M320" s="135"/>
    </row>
    <row r="321" spans="1:13" ht="17.5" customHeight="1" x14ac:dyDescent="0.35">
      <c r="A321" s="68" t="s">
        <v>177</v>
      </c>
      <c r="B321" s="213" t="s">
        <v>387</v>
      </c>
      <c r="C321" s="214"/>
      <c r="D321" s="214"/>
      <c r="E321" s="214"/>
      <c r="F321" s="215"/>
      <c r="G321" s="215"/>
      <c r="H321" s="215"/>
      <c r="I321" s="216"/>
      <c r="J321" s="221">
        <v>3.97</v>
      </c>
      <c r="K321" s="221"/>
      <c r="L321" s="221"/>
      <c r="M321" s="221"/>
    </row>
    <row r="322" spans="1:13" ht="26.5" customHeight="1" x14ac:dyDescent="0.35">
      <c r="A322" s="68" t="s">
        <v>178</v>
      </c>
      <c r="B322" s="213"/>
      <c r="C322" s="214"/>
      <c r="D322" s="214"/>
      <c r="E322" s="214"/>
      <c r="F322" s="214"/>
      <c r="G322" s="214"/>
      <c r="H322" s="214"/>
      <c r="I322" s="217"/>
      <c r="J322" s="221">
        <v>4.2699999999999996</v>
      </c>
      <c r="K322" s="221"/>
      <c r="L322" s="221"/>
      <c r="M322" s="221"/>
    </row>
    <row r="323" spans="1:13" ht="17.5" customHeight="1" x14ac:dyDescent="0.35">
      <c r="A323" s="68" t="s">
        <v>179</v>
      </c>
      <c r="B323" s="213"/>
      <c r="C323" s="214"/>
      <c r="D323" s="214"/>
      <c r="E323" s="214"/>
      <c r="F323" s="214"/>
      <c r="G323" s="214"/>
      <c r="H323" s="214"/>
      <c r="I323" s="217"/>
      <c r="J323" s="221">
        <v>3.88</v>
      </c>
      <c r="K323" s="221"/>
      <c r="L323" s="221"/>
      <c r="M323" s="221"/>
    </row>
    <row r="324" spans="1:13" ht="17.5" customHeight="1" x14ac:dyDescent="0.35">
      <c r="A324" s="68" t="s">
        <v>180</v>
      </c>
      <c r="B324" s="213"/>
      <c r="C324" s="214"/>
      <c r="D324" s="214"/>
      <c r="E324" s="214"/>
      <c r="F324" s="214"/>
      <c r="G324" s="214"/>
      <c r="H324" s="214"/>
      <c r="I324" s="217"/>
      <c r="J324" s="221">
        <v>4.17</v>
      </c>
      <c r="K324" s="221"/>
      <c r="L324" s="221"/>
      <c r="M324" s="221"/>
    </row>
    <row r="325" spans="1:13" ht="17.5" customHeight="1" x14ac:dyDescent="0.35">
      <c r="A325" s="68" t="s">
        <v>181</v>
      </c>
      <c r="B325" s="218"/>
      <c r="C325" s="219"/>
      <c r="D325" s="219"/>
      <c r="E325" s="219"/>
      <c r="F325" s="219"/>
      <c r="G325" s="219"/>
      <c r="H325" s="219"/>
      <c r="I325" s="220"/>
      <c r="J325" s="221">
        <v>4.16</v>
      </c>
      <c r="K325" s="221"/>
      <c r="L325" s="221"/>
      <c r="M325" s="221"/>
    </row>
    <row r="326" spans="1:13" ht="13" customHeight="1" x14ac:dyDescent="0.35">
      <c r="A326" s="18" t="s">
        <v>332</v>
      </c>
      <c r="B326" s="135"/>
      <c r="C326" s="135"/>
      <c r="D326" s="135"/>
      <c r="E326" s="135"/>
      <c r="F326" s="135">
        <v>0.34</v>
      </c>
      <c r="G326" s="135"/>
      <c r="H326" s="135"/>
      <c r="I326" s="135"/>
      <c r="J326" s="135">
        <v>0.39</v>
      </c>
      <c r="K326" s="135"/>
      <c r="L326" s="135"/>
      <c r="M326" s="135"/>
    </row>
    <row r="327" spans="1:13" ht="13" customHeight="1" x14ac:dyDescent="0.35">
      <c r="A327" s="13" t="s">
        <v>182</v>
      </c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</row>
    <row r="328" spans="1:13" ht="13" customHeight="1" x14ac:dyDescent="0.35">
      <c r="A328" s="18" t="s">
        <v>183</v>
      </c>
      <c r="B328" s="145">
        <v>0.998</v>
      </c>
      <c r="C328" s="145"/>
      <c r="D328" s="145"/>
      <c r="E328" s="145"/>
      <c r="F328" s="145">
        <v>0.998</v>
      </c>
      <c r="G328" s="145"/>
      <c r="H328" s="145"/>
      <c r="I328" s="145"/>
      <c r="J328" s="145">
        <v>0.998</v>
      </c>
      <c r="K328" s="145"/>
      <c r="L328" s="145"/>
      <c r="M328" s="145"/>
    </row>
    <row r="329" spans="1:13" ht="24.5" customHeight="1" x14ac:dyDescent="0.35">
      <c r="A329" s="18" t="s">
        <v>184</v>
      </c>
      <c r="B329" s="83">
        <v>872</v>
      </c>
      <c r="C329" s="83"/>
      <c r="D329" s="83"/>
      <c r="E329" s="83"/>
      <c r="F329" s="83">
        <v>867</v>
      </c>
      <c r="G329" s="83"/>
      <c r="H329" s="83"/>
      <c r="I329" s="83"/>
      <c r="J329" s="83">
        <v>893</v>
      </c>
      <c r="K329" s="83"/>
      <c r="L329" s="83"/>
      <c r="M329" s="83"/>
    </row>
    <row r="330" spans="1:13" ht="15.5" customHeight="1" x14ac:dyDescent="0.35">
      <c r="A330" s="18" t="s">
        <v>185</v>
      </c>
      <c r="B330" s="145">
        <v>0.17894520829058075</v>
      </c>
      <c r="C330" s="145"/>
      <c r="D330" s="145"/>
      <c r="E330" s="145"/>
      <c r="F330" s="145">
        <v>0.15695148443157134</v>
      </c>
      <c r="G330" s="145"/>
      <c r="H330" s="145"/>
      <c r="I330" s="145"/>
      <c r="J330" s="145">
        <v>0.15296334361082561</v>
      </c>
      <c r="K330" s="145"/>
      <c r="L330" s="145"/>
      <c r="M330" s="145"/>
    </row>
    <row r="331" spans="1:13" ht="13" customHeight="1" x14ac:dyDescent="0.35">
      <c r="A331" s="41" t="s">
        <v>195</v>
      </c>
      <c r="B331" s="143">
        <v>2022</v>
      </c>
      <c r="C331" s="143"/>
      <c r="D331" s="143"/>
      <c r="E331" s="143"/>
      <c r="F331" s="143">
        <v>2023</v>
      </c>
      <c r="G331" s="143"/>
      <c r="H331" s="143"/>
      <c r="I331" s="143"/>
      <c r="J331" s="143">
        <v>2024</v>
      </c>
      <c r="K331" s="143"/>
      <c r="L331" s="143"/>
      <c r="M331" s="143"/>
    </row>
    <row r="332" spans="1:13" ht="13" customHeight="1" x14ac:dyDescent="0.35">
      <c r="A332" s="13" t="s">
        <v>196</v>
      </c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</row>
    <row r="333" spans="1:13" ht="13" customHeight="1" x14ac:dyDescent="0.35">
      <c r="A333" s="69">
        <v>5</v>
      </c>
      <c r="B333" s="126" t="s">
        <v>324</v>
      </c>
      <c r="C333" s="127"/>
      <c r="D333" s="127"/>
      <c r="E333" s="127"/>
      <c r="F333" s="127"/>
      <c r="G333" s="127"/>
      <c r="H333" s="127"/>
      <c r="I333" s="128"/>
      <c r="J333" s="83">
        <v>260</v>
      </c>
      <c r="K333" s="83"/>
      <c r="L333" s="83"/>
      <c r="M333" s="83"/>
    </row>
    <row r="334" spans="1:13" ht="13" customHeight="1" x14ac:dyDescent="0.35">
      <c r="A334" s="69">
        <v>10</v>
      </c>
      <c r="B334" s="129"/>
      <c r="C334" s="130"/>
      <c r="D334" s="130"/>
      <c r="E334" s="130"/>
      <c r="F334" s="130"/>
      <c r="G334" s="130"/>
      <c r="H334" s="130"/>
      <c r="I334" s="131"/>
      <c r="J334" s="83">
        <v>70</v>
      </c>
      <c r="K334" s="83"/>
      <c r="L334" s="83"/>
      <c r="M334" s="83"/>
    </row>
    <row r="335" spans="1:13" ht="13" customHeight="1" x14ac:dyDescent="0.35">
      <c r="A335" s="69">
        <v>15</v>
      </c>
      <c r="B335" s="129"/>
      <c r="C335" s="130"/>
      <c r="D335" s="130"/>
      <c r="E335" s="130"/>
      <c r="F335" s="130"/>
      <c r="G335" s="130"/>
      <c r="H335" s="130"/>
      <c r="I335" s="131"/>
      <c r="J335" s="83">
        <v>26</v>
      </c>
      <c r="K335" s="83"/>
      <c r="L335" s="83"/>
      <c r="M335" s="83"/>
    </row>
    <row r="336" spans="1:13" ht="13" customHeight="1" x14ac:dyDescent="0.35">
      <c r="A336" s="69">
        <v>20</v>
      </c>
      <c r="B336" s="129"/>
      <c r="C336" s="130"/>
      <c r="D336" s="130"/>
      <c r="E336" s="130"/>
      <c r="F336" s="130"/>
      <c r="G336" s="130"/>
      <c r="H336" s="130"/>
      <c r="I336" s="131"/>
      <c r="J336" s="83">
        <v>15</v>
      </c>
      <c r="K336" s="83"/>
      <c r="L336" s="83"/>
      <c r="M336" s="83"/>
    </row>
    <row r="337" spans="1:13" ht="13" customHeight="1" x14ac:dyDescent="0.35">
      <c r="A337" s="69">
        <v>25</v>
      </c>
      <c r="B337" s="129"/>
      <c r="C337" s="130"/>
      <c r="D337" s="130"/>
      <c r="E337" s="130"/>
      <c r="F337" s="130"/>
      <c r="G337" s="130"/>
      <c r="H337" s="130"/>
      <c r="I337" s="131"/>
      <c r="J337" s="83">
        <v>9</v>
      </c>
      <c r="K337" s="83"/>
      <c r="L337" s="83"/>
      <c r="M337" s="83"/>
    </row>
    <row r="338" spans="1:13" ht="13" customHeight="1" x14ac:dyDescent="0.35">
      <c r="A338" s="69" t="s">
        <v>197</v>
      </c>
      <c r="B338" s="132"/>
      <c r="C338" s="133"/>
      <c r="D338" s="133"/>
      <c r="E338" s="133"/>
      <c r="F338" s="133"/>
      <c r="G338" s="133"/>
      <c r="H338" s="133"/>
      <c r="I338" s="134"/>
      <c r="J338" s="83">
        <v>5</v>
      </c>
      <c r="K338" s="83"/>
      <c r="L338" s="83"/>
      <c r="M338" s="83"/>
    </row>
    <row r="339" spans="1:13" ht="13" customHeight="1" x14ac:dyDescent="0.35">
      <c r="A339" s="13" t="s">
        <v>198</v>
      </c>
      <c r="B339" s="206"/>
      <c r="C339" s="206"/>
      <c r="D339" s="206"/>
      <c r="E339" s="206"/>
      <c r="F339" s="206"/>
      <c r="G339" s="206"/>
      <c r="H339" s="206"/>
      <c r="I339" s="206"/>
      <c r="J339" s="206"/>
      <c r="K339" s="206"/>
      <c r="L339" s="206"/>
      <c r="M339" s="206"/>
    </row>
    <row r="340" spans="1:13" ht="13" customHeight="1" x14ac:dyDescent="0.35">
      <c r="A340" s="46" t="s">
        <v>199</v>
      </c>
      <c r="B340" s="145">
        <v>0.2</v>
      </c>
      <c r="C340" s="145"/>
      <c r="D340" s="145"/>
      <c r="E340" s="145"/>
      <c r="F340" s="145">
        <v>0.96</v>
      </c>
      <c r="G340" s="145"/>
      <c r="H340" s="145"/>
      <c r="I340" s="145"/>
      <c r="J340" s="145">
        <v>0.96</v>
      </c>
      <c r="K340" s="145"/>
      <c r="L340" s="145"/>
      <c r="M340" s="145"/>
    </row>
    <row r="341" spans="1:13" ht="13" customHeight="1" x14ac:dyDescent="0.35">
      <c r="A341" s="46" t="s">
        <v>200</v>
      </c>
      <c r="B341" s="145">
        <v>0.25323209521855122</v>
      </c>
      <c r="C341" s="145"/>
      <c r="D341" s="145"/>
      <c r="E341" s="145"/>
      <c r="F341" s="145">
        <v>0.99</v>
      </c>
      <c r="G341" s="145"/>
      <c r="H341" s="145"/>
      <c r="I341" s="145"/>
      <c r="J341" s="145">
        <v>0.99</v>
      </c>
      <c r="K341" s="145"/>
      <c r="L341" s="145"/>
      <c r="M341" s="145"/>
    </row>
    <row r="342" spans="1:13" ht="13" customHeight="1" x14ac:dyDescent="0.35">
      <c r="A342" s="47" t="s">
        <v>201</v>
      </c>
      <c r="B342" s="205">
        <v>2022</v>
      </c>
      <c r="C342" s="205"/>
      <c r="D342" s="205"/>
      <c r="E342" s="205"/>
      <c r="F342" s="205">
        <v>2023</v>
      </c>
      <c r="G342" s="205"/>
      <c r="H342" s="205"/>
      <c r="I342" s="205"/>
      <c r="J342" s="205">
        <v>2024</v>
      </c>
      <c r="K342" s="205"/>
      <c r="L342" s="205"/>
      <c r="M342" s="205"/>
    </row>
    <row r="343" spans="1:13" ht="13" customHeight="1" x14ac:dyDescent="0.35">
      <c r="A343" s="48" t="s">
        <v>202</v>
      </c>
      <c r="B343" s="239"/>
      <c r="C343" s="239"/>
      <c r="D343" s="239"/>
      <c r="E343" s="239"/>
      <c r="F343" s="240" t="s">
        <v>203</v>
      </c>
      <c r="G343" s="240"/>
      <c r="H343" s="240"/>
      <c r="I343" s="240"/>
      <c r="J343" s="239"/>
      <c r="K343" s="239"/>
      <c r="L343" s="239"/>
      <c r="M343" s="239"/>
    </row>
    <row r="344" spans="1:13" ht="13" customHeight="1" x14ac:dyDescent="0.35">
      <c r="A344" s="11" t="s">
        <v>204</v>
      </c>
      <c r="B344" s="241">
        <v>317</v>
      </c>
      <c r="C344" s="241"/>
      <c r="D344" s="241"/>
      <c r="E344" s="241"/>
      <c r="F344" s="241">
        <v>702.58569999999997</v>
      </c>
      <c r="G344" s="241"/>
      <c r="H344" s="241"/>
      <c r="I344" s="241"/>
      <c r="J344" s="241">
        <v>542.39221600000008</v>
      </c>
      <c r="K344" s="241"/>
      <c r="L344" s="241"/>
      <c r="M344" s="241"/>
    </row>
    <row r="345" spans="1:13" ht="13" customHeight="1" x14ac:dyDescent="0.35">
      <c r="A345" s="11" t="s">
        <v>205</v>
      </c>
      <c r="B345" s="241">
        <v>1812</v>
      </c>
      <c r="C345" s="241"/>
      <c r="D345" s="241"/>
      <c r="E345" s="241"/>
      <c r="F345" s="241">
        <v>1816.2713000000001</v>
      </c>
      <c r="G345" s="241"/>
      <c r="H345" s="241"/>
      <c r="I345" s="241"/>
      <c r="J345" s="241">
        <v>1793.2466999999999</v>
      </c>
      <c r="K345" s="241"/>
      <c r="L345" s="241"/>
      <c r="M345" s="241"/>
    </row>
    <row r="346" spans="1:13" ht="13" customHeight="1" x14ac:dyDescent="0.35">
      <c r="A346" s="11" t="s">
        <v>206</v>
      </c>
      <c r="B346" s="241">
        <v>31907</v>
      </c>
      <c r="C346" s="241"/>
      <c r="D346" s="241"/>
      <c r="E346" s="241"/>
      <c r="F346" s="241">
        <v>31377</v>
      </c>
      <c r="G346" s="241"/>
      <c r="H346" s="241"/>
      <c r="I346" s="241"/>
      <c r="J346" s="241">
        <v>24804.369914999999</v>
      </c>
      <c r="K346" s="241"/>
      <c r="L346" s="241"/>
      <c r="M346" s="241"/>
    </row>
    <row r="347" spans="1:13" ht="13" customHeight="1" x14ac:dyDescent="0.35">
      <c r="A347" s="49" t="s">
        <v>207</v>
      </c>
      <c r="B347" s="242">
        <v>34036</v>
      </c>
      <c r="C347" s="242"/>
      <c r="D347" s="242"/>
      <c r="E347" s="242"/>
      <c r="F347" s="242">
        <v>33895.857000000004</v>
      </c>
      <c r="G347" s="242"/>
      <c r="H347" s="242"/>
      <c r="I347" s="242"/>
      <c r="J347" s="242">
        <v>27140.008830999999</v>
      </c>
      <c r="K347" s="242"/>
      <c r="L347" s="242"/>
      <c r="M347" s="242"/>
    </row>
    <row r="348" spans="1:13" ht="13" customHeight="1" x14ac:dyDescent="0.35">
      <c r="A348" s="50" t="s">
        <v>208</v>
      </c>
      <c r="B348" s="243">
        <v>34036</v>
      </c>
      <c r="C348" s="243"/>
      <c r="D348" s="243"/>
      <c r="E348" s="243"/>
      <c r="F348" s="243">
        <v>33895.857000000004</v>
      </c>
      <c r="G348" s="243"/>
      <c r="H348" s="243"/>
      <c r="I348" s="243"/>
      <c r="J348" s="243">
        <v>27140.008830999999</v>
      </c>
      <c r="K348" s="243"/>
      <c r="L348" s="243"/>
      <c r="M348" s="243"/>
    </row>
    <row r="349" spans="1:13" ht="13" customHeight="1" x14ac:dyDescent="0.35">
      <c r="A349" s="17" t="s">
        <v>209</v>
      </c>
      <c r="B349" s="236" t="s">
        <v>210</v>
      </c>
      <c r="C349" s="236"/>
      <c r="D349" s="236"/>
      <c r="E349" s="236"/>
      <c r="F349" s="237">
        <v>385.58569999999997</v>
      </c>
      <c r="G349" s="237"/>
      <c r="H349" s="237"/>
      <c r="I349" s="237"/>
      <c r="J349" s="237">
        <v>-160.1934839999999</v>
      </c>
      <c r="K349" s="237"/>
      <c r="L349" s="237"/>
      <c r="M349" s="237"/>
    </row>
    <row r="350" spans="1:13" ht="13" customHeight="1" x14ac:dyDescent="0.35">
      <c r="A350" s="17" t="s">
        <v>211</v>
      </c>
      <c r="B350" s="236"/>
      <c r="C350" s="236"/>
      <c r="D350" s="236"/>
      <c r="E350" s="236"/>
      <c r="F350" s="237">
        <v>4.2713000000001102</v>
      </c>
      <c r="G350" s="237"/>
      <c r="H350" s="237"/>
      <c r="I350" s="237"/>
      <c r="J350" s="237">
        <v>-23.024600000000191</v>
      </c>
      <c r="K350" s="237"/>
      <c r="L350" s="237"/>
      <c r="M350" s="237"/>
    </row>
    <row r="351" spans="1:13" ht="13" customHeight="1" x14ac:dyDescent="0.35">
      <c r="A351" s="17" t="s">
        <v>212</v>
      </c>
      <c r="B351" s="236"/>
      <c r="C351" s="236"/>
      <c r="D351" s="236"/>
      <c r="E351" s="236"/>
      <c r="F351" s="237">
        <v>-530</v>
      </c>
      <c r="G351" s="237"/>
      <c r="H351" s="237"/>
      <c r="I351" s="237"/>
      <c r="J351" s="237">
        <v>-6572.6300850000007</v>
      </c>
      <c r="K351" s="237"/>
      <c r="L351" s="237"/>
      <c r="M351" s="237"/>
    </row>
    <row r="352" spans="1:13" ht="13" customHeight="1" x14ac:dyDescent="0.35">
      <c r="A352" s="50" t="s">
        <v>213</v>
      </c>
      <c r="B352" s="236"/>
      <c r="C352" s="236"/>
      <c r="D352" s="236"/>
      <c r="E352" s="236"/>
      <c r="F352" s="238">
        <v>-140.14299999999639</v>
      </c>
      <c r="G352" s="238"/>
      <c r="H352" s="238"/>
      <c r="I352" s="238"/>
      <c r="J352" s="238">
        <v>-6755.8481690000044</v>
      </c>
      <c r="K352" s="238"/>
      <c r="L352" s="238"/>
      <c r="M352" s="238"/>
    </row>
    <row r="353" spans="1:13" ht="13" customHeight="1" x14ac:dyDescent="0.35">
      <c r="A353" s="11" t="s">
        <v>214</v>
      </c>
      <c r="B353" s="236"/>
      <c r="C353" s="236"/>
      <c r="D353" s="236"/>
      <c r="E353" s="236"/>
      <c r="F353" s="232">
        <v>-1.2163586750788644</v>
      </c>
      <c r="G353" s="232"/>
      <c r="H353" s="232"/>
      <c r="I353" s="232"/>
      <c r="J353" s="135">
        <v>0.22800561411938769</v>
      </c>
      <c r="K353" s="135"/>
      <c r="L353" s="135"/>
      <c r="M353" s="135"/>
    </row>
    <row r="354" spans="1:13" ht="13" customHeight="1" x14ac:dyDescent="0.35">
      <c r="A354" s="11" t="s">
        <v>215</v>
      </c>
      <c r="B354" s="236"/>
      <c r="C354" s="236"/>
      <c r="D354" s="236"/>
      <c r="E354" s="236"/>
      <c r="F354" s="232">
        <v>-2.3572295805740495E-3</v>
      </c>
      <c r="G354" s="232"/>
      <c r="H354" s="232"/>
      <c r="I354" s="232"/>
      <c r="J354" s="135">
        <v>1.2676850644504634E-2</v>
      </c>
      <c r="K354" s="135"/>
      <c r="L354" s="135"/>
      <c r="M354" s="135"/>
    </row>
    <row r="355" spans="1:13" ht="13" customHeight="1" x14ac:dyDescent="0.35">
      <c r="A355" s="11" t="s">
        <v>216</v>
      </c>
      <c r="B355" s="236"/>
      <c r="C355" s="236"/>
      <c r="D355" s="236"/>
      <c r="E355" s="236"/>
      <c r="F355" s="233">
        <v>1.6610775065032723E-2</v>
      </c>
      <c r="G355" s="233"/>
      <c r="H355" s="233"/>
      <c r="I355" s="233"/>
      <c r="J355" s="233">
        <v>0.20947286499665363</v>
      </c>
      <c r="K355" s="233"/>
      <c r="L355" s="233"/>
      <c r="M355" s="233"/>
    </row>
    <row r="356" spans="1:13" ht="13" customHeight="1" x14ac:dyDescent="0.35">
      <c r="A356" s="50" t="s">
        <v>217</v>
      </c>
      <c r="B356" s="236"/>
      <c r="C356" s="236"/>
      <c r="D356" s="236"/>
      <c r="E356" s="236"/>
      <c r="F356" s="234">
        <v>4.1174932424490329E-3</v>
      </c>
      <c r="G356" s="234"/>
      <c r="H356" s="234"/>
      <c r="I356" s="234"/>
      <c r="J356" s="235">
        <v>0.19931191499303302</v>
      </c>
      <c r="K356" s="235"/>
      <c r="L356" s="235"/>
      <c r="M356" s="235"/>
    </row>
    <row r="357" spans="1:13" ht="13" customHeight="1" x14ac:dyDescent="0.35">
      <c r="A357" s="17" t="s">
        <v>218</v>
      </c>
      <c r="B357" s="231">
        <v>9.3136678810671059E-3</v>
      </c>
      <c r="C357" s="231"/>
      <c r="D357" s="231"/>
      <c r="E357" s="231"/>
      <c r="F357" s="231">
        <v>2.0727775078824527E-2</v>
      </c>
      <c r="G357" s="231"/>
      <c r="H357" s="231"/>
      <c r="I357" s="231"/>
      <c r="J357" s="231">
        <v>1.9984968294500555E-2</v>
      </c>
      <c r="K357" s="231"/>
      <c r="L357" s="231"/>
      <c r="M357" s="231"/>
    </row>
    <row r="358" spans="1:13" ht="13" customHeight="1" x14ac:dyDescent="0.35">
      <c r="A358" s="17" t="s">
        <v>219</v>
      </c>
      <c r="B358" s="231">
        <v>5.3237748266541311E-2</v>
      </c>
      <c r="C358" s="231"/>
      <c r="D358" s="231"/>
      <c r="E358" s="231"/>
      <c r="F358" s="231">
        <v>5.3583873096939245E-2</v>
      </c>
      <c r="G358" s="231"/>
      <c r="H358" s="231"/>
      <c r="I358" s="231"/>
      <c r="J358" s="231">
        <v>6.6073917336080909E-2</v>
      </c>
      <c r="K358" s="231"/>
      <c r="L358" s="231"/>
      <c r="M358" s="231"/>
    </row>
    <row r="359" spans="1:13" ht="13" customHeight="1" x14ac:dyDescent="0.35">
      <c r="A359" s="17" t="s">
        <v>220</v>
      </c>
      <c r="B359" s="231">
        <v>0.9374485838523916</v>
      </c>
      <c r="C359" s="231"/>
      <c r="D359" s="231"/>
      <c r="E359" s="231"/>
      <c r="F359" s="231">
        <v>0.92568835182423614</v>
      </c>
      <c r="G359" s="231"/>
      <c r="H359" s="231"/>
      <c r="I359" s="231"/>
      <c r="J359" s="231">
        <v>0.91394111436941849</v>
      </c>
      <c r="K359" s="231"/>
      <c r="L359" s="231"/>
      <c r="M359" s="231"/>
    </row>
    <row r="360" spans="1:13" ht="13" customHeight="1" x14ac:dyDescent="0.35">
      <c r="A360" s="51" t="s">
        <v>221</v>
      </c>
      <c r="B360" s="246"/>
      <c r="C360" s="239"/>
      <c r="D360" s="239"/>
      <c r="E360" s="247"/>
      <c r="F360" s="239"/>
      <c r="G360" s="239"/>
      <c r="H360" s="239"/>
      <c r="I360" s="239"/>
      <c r="J360" s="239"/>
      <c r="K360" s="239"/>
      <c r="L360" s="239"/>
      <c r="M360" s="239"/>
    </row>
    <row r="361" spans="1:13" ht="13" customHeight="1" x14ac:dyDescent="0.35">
      <c r="A361" s="18" t="s">
        <v>222</v>
      </c>
      <c r="B361" s="130" t="s">
        <v>210</v>
      </c>
      <c r="C361" s="130"/>
      <c r="D361" s="130"/>
      <c r="E361" s="130"/>
      <c r="F361" s="241">
        <v>1765</v>
      </c>
      <c r="G361" s="241"/>
      <c r="H361" s="241"/>
      <c r="I361" s="241"/>
      <c r="J361" s="241">
        <v>1770.68</v>
      </c>
      <c r="K361" s="241"/>
      <c r="L361" s="241"/>
      <c r="M361" s="241"/>
    </row>
    <row r="362" spans="1:13" ht="13" customHeight="1" x14ac:dyDescent="0.35">
      <c r="A362" s="18" t="s">
        <v>223</v>
      </c>
      <c r="B362" s="130"/>
      <c r="C362" s="130"/>
      <c r="D362" s="130"/>
      <c r="E362" s="130"/>
      <c r="F362" s="241">
        <v>51</v>
      </c>
      <c r="G362" s="241"/>
      <c r="H362" s="241"/>
      <c r="I362" s="241"/>
      <c r="J362" s="241">
        <v>22.57</v>
      </c>
      <c r="K362" s="241"/>
      <c r="L362" s="241"/>
      <c r="M362" s="241"/>
    </row>
    <row r="363" spans="1:13" ht="13" customHeight="1" x14ac:dyDescent="0.35">
      <c r="A363" s="18" t="s">
        <v>224</v>
      </c>
      <c r="B363" s="130"/>
      <c r="C363" s="130"/>
      <c r="D363" s="130"/>
      <c r="E363" s="130"/>
      <c r="F363" s="241">
        <v>0</v>
      </c>
      <c r="G363" s="241"/>
      <c r="H363" s="241"/>
      <c r="I363" s="241"/>
      <c r="J363" s="241">
        <v>0</v>
      </c>
      <c r="K363" s="241"/>
      <c r="L363" s="241"/>
      <c r="M363" s="241"/>
    </row>
    <row r="364" spans="1:13" ht="13" customHeight="1" x14ac:dyDescent="0.35">
      <c r="A364" s="50" t="s">
        <v>225</v>
      </c>
      <c r="B364" s="130"/>
      <c r="C364" s="130"/>
      <c r="D364" s="130"/>
      <c r="E364" s="130"/>
      <c r="F364" s="242">
        <v>1816</v>
      </c>
      <c r="G364" s="242"/>
      <c r="H364" s="242"/>
      <c r="I364" s="242"/>
      <c r="J364" s="242">
        <v>1793.25</v>
      </c>
      <c r="K364" s="242"/>
      <c r="L364" s="242"/>
      <c r="M364" s="242"/>
    </row>
    <row r="365" spans="1:13" ht="13" customHeight="1" x14ac:dyDescent="0.35">
      <c r="A365" s="17" t="s">
        <v>226</v>
      </c>
      <c r="B365" s="130"/>
      <c r="C365" s="130"/>
      <c r="D365" s="130"/>
      <c r="E365" s="130"/>
      <c r="F365" s="244" t="s">
        <v>210</v>
      </c>
      <c r="G365" s="245"/>
      <c r="H365" s="245"/>
      <c r="I365" s="245"/>
      <c r="J365" s="231">
        <v>-3.218130311614767E-3</v>
      </c>
      <c r="K365" s="231"/>
      <c r="L365" s="231"/>
      <c r="M365" s="231"/>
    </row>
    <row r="366" spans="1:13" ht="13" customHeight="1" x14ac:dyDescent="0.35">
      <c r="A366" s="17" t="s">
        <v>227</v>
      </c>
      <c r="B366" s="130"/>
      <c r="C366" s="130"/>
      <c r="D366" s="130"/>
      <c r="E366" s="130"/>
      <c r="F366" s="244"/>
      <c r="G366" s="245"/>
      <c r="H366" s="245"/>
      <c r="I366" s="245"/>
      <c r="J366" s="231">
        <v>6.52424253442941E-2</v>
      </c>
      <c r="K366" s="231"/>
      <c r="L366" s="231"/>
      <c r="M366" s="231"/>
    </row>
    <row r="367" spans="1:13" ht="13" customHeight="1" x14ac:dyDescent="0.35">
      <c r="A367" s="17" t="s">
        <v>228</v>
      </c>
      <c r="B367" s="130"/>
      <c r="C367" s="130"/>
      <c r="D367" s="130"/>
      <c r="E367" s="130"/>
      <c r="F367" s="248">
        <v>490</v>
      </c>
      <c r="G367" s="248"/>
      <c r="H367" s="248"/>
      <c r="I367" s="248"/>
      <c r="J367" s="248">
        <v>712</v>
      </c>
      <c r="K367" s="248"/>
      <c r="L367" s="248"/>
      <c r="M367" s="248"/>
    </row>
    <row r="368" spans="1:13" ht="13" customHeight="1" x14ac:dyDescent="0.35">
      <c r="A368" s="51" t="s">
        <v>229</v>
      </c>
      <c r="B368" s="239"/>
      <c r="C368" s="239"/>
      <c r="D368" s="239"/>
      <c r="E368" s="239"/>
      <c r="F368" s="239"/>
      <c r="G368" s="239"/>
      <c r="H368" s="239"/>
      <c r="I368" s="239"/>
      <c r="J368" s="239"/>
      <c r="K368" s="239"/>
      <c r="L368" s="239"/>
      <c r="M368" s="239"/>
    </row>
    <row r="369" spans="1:13" ht="13" customHeight="1" x14ac:dyDescent="0.35">
      <c r="A369" s="18" t="s">
        <v>230</v>
      </c>
      <c r="B369" s="124" t="s">
        <v>210</v>
      </c>
      <c r="C369" s="124"/>
      <c r="D369" s="124"/>
      <c r="E369" s="124"/>
      <c r="F369" s="249">
        <v>12010</v>
      </c>
      <c r="G369" s="249"/>
      <c r="H369" s="249"/>
      <c r="I369" s="249"/>
      <c r="J369" s="249">
        <v>8108</v>
      </c>
      <c r="K369" s="249"/>
      <c r="L369" s="249"/>
      <c r="M369" s="249"/>
    </row>
    <row r="370" spans="1:13" ht="13" customHeight="1" x14ac:dyDescent="0.35">
      <c r="A370" s="18" t="s">
        <v>231</v>
      </c>
      <c r="B370" s="124"/>
      <c r="C370" s="124"/>
      <c r="D370" s="124"/>
      <c r="E370" s="124"/>
      <c r="F370" s="249">
        <v>7703</v>
      </c>
      <c r="G370" s="249"/>
      <c r="H370" s="249"/>
      <c r="I370" s="249"/>
      <c r="J370" s="249">
        <v>5083</v>
      </c>
      <c r="K370" s="249"/>
      <c r="L370" s="249"/>
      <c r="M370" s="249"/>
    </row>
    <row r="371" spans="1:13" ht="13" customHeight="1" x14ac:dyDescent="0.35">
      <c r="A371" s="50" t="s">
        <v>232</v>
      </c>
      <c r="B371" s="124"/>
      <c r="C371" s="124"/>
      <c r="D371" s="124"/>
      <c r="E371" s="124"/>
      <c r="F371" s="243">
        <v>19713</v>
      </c>
      <c r="G371" s="243"/>
      <c r="H371" s="243"/>
      <c r="I371" s="243"/>
      <c r="J371" s="243">
        <v>13191</v>
      </c>
      <c r="K371" s="243"/>
      <c r="L371" s="243"/>
      <c r="M371" s="243"/>
    </row>
    <row r="372" spans="1:13" ht="13" customHeight="1" x14ac:dyDescent="0.35">
      <c r="A372" s="18" t="s">
        <v>233</v>
      </c>
      <c r="B372" s="124"/>
      <c r="C372" s="124"/>
      <c r="D372" s="124"/>
      <c r="E372" s="124"/>
      <c r="F372" s="135">
        <v>0.58157550051028351</v>
      </c>
      <c r="G372" s="135"/>
      <c r="H372" s="135"/>
      <c r="I372" s="135"/>
      <c r="J372" s="135">
        <v>0.48603521399495303</v>
      </c>
      <c r="K372" s="135"/>
      <c r="L372" s="135"/>
      <c r="M372" s="135"/>
    </row>
    <row r="373" spans="1:13" ht="13" customHeight="1" x14ac:dyDescent="0.35">
      <c r="A373" s="4" t="s">
        <v>234</v>
      </c>
      <c r="B373" s="124"/>
      <c r="C373" s="124"/>
      <c r="D373" s="124"/>
      <c r="E373" s="124"/>
      <c r="F373" s="135">
        <v>0.38276444529432385</v>
      </c>
      <c r="G373" s="135"/>
      <c r="H373" s="135"/>
      <c r="I373" s="135"/>
      <c r="J373" s="135">
        <v>0.32687788594447753</v>
      </c>
      <c r="K373" s="135"/>
      <c r="L373" s="135"/>
      <c r="M373" s="135"/>
    </row>
    <row r="374" spans="1:13" ht="13" customHeight="1" x14ac:dyDescent="0.35">
      <c r="A374" s="4" t="s">
        <v>235</v>
      </c>
      <c r="B374" s="124"/>
      <c r="C374" s="124"/>
      <c r="D374" s="124"/>
      <c r="E374" s="124"/>
      <c r="F374" s="135">
        <v>0.24549829492940689</v>
      </c>
      <c r="G374" s="135"/>
      <c r="H374" s="135"/>
      <c r="I374" s="135"/>
      <c r="J374" s="135">
        <v>0.20492356860579419</v>
      </c>
      <c r="K374" s="135"/>
      <c r="L374" s="135"/>
      <c r="M374" s="135"/>
    </row>
    <row r="375" spans="1:13" ht="13" customHeight="1" x14ac:dyDescent="0.35">
      <c r="A375" s="4" t="s">
        <v>236</v>
      </c>
      <c r="B375" s="124"/>
      <c r="C375" s="124"/>
      <c r="D375" s="124"/>
      <c r="E375" s="124"/>
      <c r="F375" s="135">
        <v>0.62826274022373074</v>
      </c>
      <c r="G375" s="135"/>
      <c r="H375" s="135"/>
      <c r="I375" s="135"/>
      <c r="J375" s="135">
        <v>0.53180145455027172</v>
      </c>
      <c r="K375" s="135"/>
      <c r="L375" s="135"/>
      <c r="M375" s="135"/>
    </row>
    <row r="376" spans="1:13" ht="13" customHeight="1" x14ac:dyDescent="0.35">
      <c r="A376" s="51" t="s">
        <v>237</v>
      </c>
      <c r="B376" s="239"/>
      <c r="C376" s="239"/>
      <c r="D376" s="239"/>
      <c r="E376" s="239"/>
      <c r="F376" s="239"/>
      <c r="G376" s="239"/>
      <c r="H376" s="239"/>
      <c r="I376" s="239"/>
      <c r="J376" s="239"/>
      <c r="K376" s="239"/>
      <c r="L376" s="239"/>
      <c r="M376" s="239"/>
    </row>
    <row r="377" spans="1:13" ht="13" customHeight="1" x14ac:dyDescent="0.35">
      <c r="A377" s="4" t="s">
        <v>238</v>
      </c>
      <c r="B377" s="124" t="s">
        <v>210</v>
      </c>
      <c r="C377" s="124"/>
      <c r="D377" s="124"/>
      <c r="E377" s="124"/>
      <c r="F377" s="241">
        <v>9566</v>
      </c>
      <c r="G377" s="241"/>
      <c r="H377" s="241"/>
      <c r="I377" s="241"/>
      <c r="J377" s="241">
        <v>9740</v>
      </c>
      <c r="K377" s="241"/>
      <c r="L377" s="241"/>
      <c r="M377" s="241"/>
    </row>
    <row r="378" spans="1:13" ht="13" customHeight="1" x14ac:dyDescent="0.35">
      <c r="A378" s="4" t="s">
        <v>239</v>
      </c>
      <c r="B378" s="124"/>
      <c r="C378" s="124"/>
      <c r="D378" s="124"/>
      <c r="E378" s="124"/>
      <c r="F378" s="135">
        <v>0.30487299614367214</v>
      </c>
      <c r="G378" s="135"/>
      <c r="H378" s="135"/>
      <c r="I378" s="135"/>
      <c r="J378" s="135">
        <v>0.3926727440921573</v>
      </c>
      <c r="K378" s="135"/>
      <c r="L378" s="135"/>
      <c r="M378" s="135"/>
    </row>
    <row r="379" spans="1:13" ht="13" customHeight="1" x14ac:dyDescent="0.35">
      <c r="A379" s="4" t="s">
        <v>240</v>
      </c>
      <c r="B379" s="124"/>
      <c r="C379" s="124"/>
      <c r="D379" s="124"/>
      <c r="E379" s="124"/>
      <c r="F379" s="135">
        <v>0.28221738131595253</v>
      </c>
      <c r="G379" s="135"/>
      <c r="H379" s="135"/>
      <c r="I379" s="135"/>
      <c r="J379" s="135">
        <v>0.35887976531808374</v>
      </c>
      <c r="K379" s="135"/>
      <c r="L379" s="135"/>
      <c r="M379" s="135"/>
    </row>
    <row r="380" spans="1:13" ht="13" customHeight="1" x14ac:dyDescent="0.35">
      <c r="A380" s="51" t="s">
        <v>241</v>
      </c>
      <c r="B380" s="239"/>
      <c r="C380" s="239"/>
      <c r="D380" s="239"/>
      <c r="E380" s="239"/>
      <c r="F380" s="239"/>
      <c r="G380" s="239"/>
      <c r="H380" s="239"/>
      <c r="I380" s="239"/>
      <c r="J380" s="239"/>
      <c r="K380" s="239"/>
      <c r="L380" s="239"/>
      <c r="M380" s="239"/>
    </row>
    <row r="381" spans="1:13" ht="13" customHeight="1" x14ac:dyDescent="0.35">
      <c r="A381" s="4" t="s">
        <v>242</v>
      </c>
      <c r="B381" s="236" t="s">
        <v>210</v>
      </c>
      <c r="C381" s="236"/>
      <c r="D381" s="236"/>
      <c r="E381" s="236"/>
      <c r="F381" s="241">
        <v>211</v>
      </c>
      <c r="G381" s="241"/>
      <c r="H381" s="241"/>
      <c r="I381" s="241"/>
      <c r="J381" s="241">
        <v>712</v>
      </c>
      <c r="K381" s="241"/>
      <c r="L381" s="241"/>
      <c r="M381" s="241"/>
    </row>
    <row r="382" spans="1:13" s="3" customFormat="1" ht="13" customHeight="1" x14ac:dyDescent="0.35">
      <c r="A382" s="11" t="s">
        <v>243</v>
      </c>
      <c r="B382" s="152">
        <v>4300</v>
      </c>
      <c r="C382" s="152"/>
      <c r="D382" s="152"/>
      <c r="E382" s="152"/>
      <c r="F382" s="152">
        <v>6800</v>
      </c>
      <c r="G382" s="152"/>
      <c r="H382" s="152"/>
      <c r="I382" s="152"/>
      <c r="J382" s="152">
        <v>4347</v>
      </c>
      <c r="K382" s="152"/>
      <c r="L382" s="152"/>
      <c r="M382" s="152"/>
    </row>
    <row r="383" spans="1:13" s="3" customFormat="1" ht="13" customHeight="1" x14ac:dyDescent="0.35">
      <c r="A383" s="11" t="s">
        <v>244</v>
      </c>
      <c r="B383" s="152">
        <v>4300</v>
      </c>
      <c r="C383" s="152"/>
      <c r="D383" s="152"/>
      <c r="E383" s="152"/>
      <c r="F383" s="152">
        <v>11100</v>
      </c>
      <c r="G383" s="152"/>
      <c r="H383" s="152"/>
      <c r="I383" s="152"/>
      <c r="J383" s="152">
        <v>15447</v>
      </c>
      <c r="K383" s="152"/>
      <c r="L383" s="152"/>
      <c r="M383" s="152"/>
    </row>
    <row r="384" spans="1:13" s="3" customFormat="1" ht="13" customHeight="1" x14ac:dyDescent="0.35">
      <c r="A384" s="11" t="s">
        <v>245</v>
      </c>
      <c r="B384" s="135">
        <v>0.12633681983781878</v>
      </c>
      <c r="C384" s="135"/>
      <c r="D384" s="135"/>
      <c r="E384" s="135"/>
      <c r="F384" s="135">
        <v>0.2006144880774072</v>
      </c>
      <c r="G384" s="135"/>
      <c r="H384" s="135"/>
      <c r="I384" s="135"/>
      <c r="J384" s="135">
        <v>0.16016943940838912</v>
      </c>
      <c r="K384" s="135"/>
      <c r="L384" s="135"/>
      <c r="M384" s="135"/>
    </row>
    <row r="385" spans="1:13" s="3" customFormat="1" ht="13" customHeight="1" x14ac:dyDescent="0.35">
      <c r="A385" s="11" t="s">
        <v>246</v>
      </c>
      <c r="B385" s="187">
        <v>2.0197275716298733</v>
      </c>
      <c r="C385" s="187"/>
      <c r="D385" s="187"/>
      <c r="E385" s="187"/>
      <c r="F385" s="187">
        <v>2.6996371767035603</v>
      </c>
      <c r="G385" s="187"/>
      <c r="H385" s="187"/>
      <c r="I385" s="187"/>
      <c r="J385" s="187">
        <v>1.8611609740792656</v>
      </c>
      <c r="K385" s="187"/>
      <c r="L385" s="187"/>
      <c r="M385" s="187"/>
    </row>
    <row r="386" spans="1:13" ht="13" customHeight="1" x14ac:dyDescent="0.35">
      <c r="A386" s="52" t="s">
        <v>247</v>
      </c>
      <c r="B386" s="239"/>
      <c r="C386" s="239"/>
      <c r="D386" s="239"/>
      <c r="E386" s="239"/>
      <c r="F386" s="239"/>
      <c r="G386" s="239"/>
      <c r="H386" s="239"/>
      <c r="I386" s="239"/>
      <c r="J386" s="239"/>
      <c r="K386" s="239"/>
      <c r="L386" s="239"/>
      <c r="M386" s="239"/>
    </row>
    <row r="387" spans="1:13" ht="13" customHeight="1" x14ac:dyDescent="0.35">
      <c r="A387" s="11" t="s">
        <v>248</v>
      </c>
      <c r="B387" s="187">
        <v>62.166210045662098</v>
      </c>
      <c r="C387" s="187"/>
      <c r="D387" s="187"/>
      <c r="E387" s="187"/>
      <c r="F387" s="187">
        <v>53.220061234102694</v>
      </c>
      <c r="G387" s="187"/>
      <c r="H387" s="187"/>
      <c r="I387" s="187"/>
      <c r="J387" s="187">
        <v>38.117989931179771</v>
      </c>
      <c r="K387" s="187"/>
      <c r="L387" s="187"/>
      <c r="M387" s="187"/>
    </row>
    <row r="388" spans="1:13" ht="13" customHeight="1" x14ac:dyDescent="0.35">
      <c r="A388" s="11" t="s">
        <v>249</v>
      </c>
      <c r="B388" s="187">
        <v>6.9846090703878518</v>
      </c>
      <c r="C388" s="187"/>
      <c r="D388" s="187"/>
      <c r="E388" s="187"/>
      <c r="F388" s="187">
        <v>6.1361073497465615</v>
      </c>
      <c r="G388" s="187"/>
      <c r="H388" s="187"/>
      <c r="I388" s="187"/>
      <c r="J388" s="187">
        <v>4.6488538593696473</v>
      </c>
      <c r="K388" s="187"/>
      <c r="L388" s="187"/>
      <c r="M388" s="187"/>
    </row>
    <row r="389" spans="1:13" ht="13" customHeight="1" x14ac:dyDescent="0.35">
      <c r="A389" s="17" t="s">
        <v>250</v>
      </c>
      <c r="B389" s="124" t="s">
        <v>210</v>
      </c>
      <c r="C389" s="124"/>
      <c r="D389" s="124"/>
      <c r="E389" s="124"/>
      <c r="F389" s="208">
        <v>0.14390693601859128</v>
      </c>
      <c r="G389" s="208"/>
      <c r="H389" s="208"/>
      <c r="I389" s="208"/>
      <c r="J389" s="208">
        <v>0.2837665149705938</v>
      </c>
      <c r="K389" s="208"/>
      <c r="L389" s="208"/>
      <c r="M389" s="208"/>
    </row>
    <row r="390" spans="1:13" ht="13" customHeight="1" x14ac:dyDescent="0.35">
      <c r="A390" s="17" t="s">
        <v>251</v>
      </c>
      <c r="B390" s="124"/>
      <c r="C390" s="124"/>
      <c r="D390" s="124"/>
      <c r="E390" s="124"/>
      <c r="F390" s="208">
        <v>0.12148163370210974</v>
      </c>
      <c r="G390" s="208"/>
      <c r="H390" s="208"/>
      <c r="I390" s="208"/>
      <c r="J390" s="208">
        <v>0.2423773584140998</v>
      </c>
      <c r="K390" s="208"/>
      <c r="L390" s="208"/>
      <c r="M390" s="208"/>
    </row>
    <row r="391" spans="1:13" ht="13" customHeight="1" x14ac:dyDescent="0.35">
      <c r="A391" s="48" t="s">
        <v>252</v>
      </c>
      <c r="B391" s="239"/>
      <c r="C391" s="239"/>
      <c r="D391" s="239"/>
      <c r="E391" s="239"/>
      <c r="F391" s="239"/>
      <c r="G391" s="239"/>
      <c r="H391" s="239"/>
      <c r="I391" s="239"/>
      <c r="J391" s="239"/>
      <c r="K391" s="239"/>
      <c r="L391" s="239"/>
      <c r="M391" s="239"/>
    </row>
    <row r="392" spans="1:13" ht="13" customHeight="1" x14ac:dyDescent="0.35">
      <c r="A392" s="4" t="s">
        <v>253</v>
      </c>
      <c r="B392" s="152">
        <v>4712209</v>
      </c>
      <c r="C392" s="152"/>
      <c r="D392" s="152"/>
      <c r="E392" s="152"/>
      <c r="F392" s="152">
        <v>6872313.0499999998</v>
      </c>
      <c r="G392" s="152"/>
      <c r="H392" s="152"/>
      <c r="I392" s="152"/>
      <c r="J392" s="152">
        <v>5948534.8830000004</v>
      </c>
      <c r="K392" s="152"/>
      <c r="L392" s="152"/>
      <c r="M392" s="152"/>
    </row>
    <row r="393" spans="1:13" ht="13" customHeight="1" x14ac:dyDescent="0.35">
      <c r="A393" s="4" t="s">
        <v>254</v>
      </c>
      <c r="B393" s="152">
        <v>3341555</v>
      </c>
      <c r="C393" s="152"/>
      <c r="D393" s="152"/>
      <c r="E393" s="152"/>
      <c r="F393" s="152">
        <v>3644325.65</v>
      </c>
      <c r="G393" s="152"/>
      <c r="H393" s="152"/>
      <c r="I393" s="152"/>
      <c r="J393" s="152">
        <v>3426079.6</v>
      </c>
      <c r="K393" s="152"/>
      <c r="L393" s="152"/>
      <c r="M393" s="152"/>
    </row>
    <row r="394" spans="1:13" ht="13" customHeight="1" x14ac:dyDescent="0.35">
      <c r="A394" s="4" t="s">
        <v>255</v>
      </c>
      <c r="B394" s="152">
        <v>293820</v>
      </c>
      <c r="C394" s="152"/>
      <c r="D394" s="152"/>
      <c r="E394" s="152"/>
      <c r="F394" s="152">
        <v>979098</v>
      </c>
      <c r="G394" s="152"/>
      <c r="H394" s="152"/>
      <c r="I394" s="152"/>
      <c r="J394" s="152">
        <v>1423230</v>
      </c>
      <c r="K394" s="152"/>
      <c r="L394" s="152"/>
      <c r="M394" s="152"/>
    </row>
    <row r="395" spans="1:13" s="3" customFormat="1" ht="13" customHeight="1" x14ac:dyDescent="0.35">
      <c r="A395" s="4" t="s">
        <v>256</v>
      </c>
      <c r="B395" s="152">
        <v>91000</v>
      </c>
      <c r="C395" s="152"/>
      <c r="D395" s="152"/>
      <c r="E395" s="152"/>
      <c r="F395" s="152">
        <v>100859</v>
      </c>
      <c r="G395" s="152"/>
      <c r="H395" s="152"/>
      <c r="I395" s="152"/>
      <c r="J395" s="152">
        <v>101343</v>
      </c>
      <c r="K395" s="152"/>
      <c r="L395" s="152"/>
      <c r="M395" s="152"/>
    </row>
    <row r="396" spans="1:13" s="3" customFormat="1" ht="13" customHeight="1" x14ac:dyDescent="0.35">
      <c r="A396" s="4" t="s">
        <v>257</v>
      </c>
      <c r="B396" s="152">
        <v>137305</v>
      </c>
      <c r="C396" s="152"/>
      <c r="D396" s="152"/>
      <c r="E396" s="152"/>
      <c r="F396" s="152">
        <v>1500220</v>
      </c>
      <c r="G396" s="152"/>
      <c r="H396" s="152"/>
      <c r="I396" s="152"/>
      <c r="J396" s="152">
        <v>917035</v>
      </c>
      <c r="K396" s="152"/>
      <c r="L396" s="152"/>
      <c r="M396" s="152"/>
    </row>
    <row r="397" spans="1:13" s="3" customFormat="1" ht="13" customHeight="1" x14ac:dyDescent="0.35">
      <c r="A397" s="4" t="s">
        <v>258</v>
      </c>
      <c r="B397" s="152">
        <v>843666</v>
      </c>
      <c r="C397" s="152"/>
      <c r="D397" s="152"/>
      <c r="E397" s="152"/>
      <c r="F397" s="152">
        <v>90552</v>
      </c>
      <c r="G397" s="152"/>
      <c r="H397" s="152"/>
      <c r="I397" s="152"/>
      <c r="J397" s="152">
        <v>42685</v>
      </c>
      <c r="K397" s="152"/>
      <c r="L397" s="152"/>
      <c r="M397" s="152"/>
    </row>
    <row r="398" spans="1:13" s="3" customFormat="1" ht="13" customHeight="1" x14ac:dyDescent="0.35">
      <c r="A398" s="4" t="s">
        <v>259</v>
      </c>
      <c r="B398" s="152">
        <v>4863</v>
      </c>
      <c r="C398" s="152"/>
      <c r="D398" s="152"/>
      <c r="E398" s="152"/>
      <c r="F398" s="152">
        <v>31640.2</v>
      </c>
      <c r="G398" s="152"/>
      <c r="H398" s="152"/>
      <c r="I398" s="152"/>
      <c r="J398" s="152">
        <v>27376.2</v>
      </c>
      <c r="K398" s="152"/>
      <c r="L398" s="152"/>
      <c r="M398" s="152"/>
    </row>
    <row r="399" spans="1:13" s="3" customFormat="1" ht="13" customHeight="1" x14ac:dyDescent="0.35">
      <c r="A399" s="4" t="s">
        <v>260</v>
      </c>
      <c r="B399" s="176" t="s">
        <v>210</v>
      </c>
      <c r="C399" s="250"/>
      <c r="D399" s="250"/>
      <c r="E399" s="250"/>
      <c r="F399" s="152">
        <v>525618.20000000007</v>
      </c>
      <c r="G399" s="152"/>
      <c r="H399" s="152"/>
      <c r="I399" s="152"/>
      <c r="J399" s="152">
        <v>10786.083000000001</v>
      </c>
      <c r="K399" s="152"/>
      <c r="L399" s="152"/>
      <c r="M399" s="152"/>
    </row>
    <row r="400" spans="1:13" s="3" customFormat="1" ht="13" customHeight="1" x14ac:dyDescent="0.35">
      <c r="A400" s="50" t="s">
        <v>261</v>
      </c>
      <c r="B400" s="251">
        <v>4327389</v>
      </c>
      <c r="C400" s="251"/>
      <c r="D400" s="251"/>
      <c r="E400" s="251"/>
      <c r="F400" s="251">
        <v>5266737.8499999996</v>
      </c>
      <c r="G400" s="251"/>
      <c r="H400" s="251"/>
      <c r="I400" s="251"/>
      <c r="J400" s="251">
        <v>4423961.8829999994</v>
      </c>
      <c r="K400" s="251"/>
      <c r="L400" s="251"/>
      <c r="M400" s="251"/>
    </row>
    <row r="401" spans="1:13" s="3" customFormat="1" ht="13" customHeight="1" x14ac:dyDescent="0.35">
      <c r="A401" s="18" t="s">
        <v>262</v>
      </c>
      <c r="B401" s="259" t="s">
        <v>210</v>
      </c>
      <c r="C401" s="259"/>
      <c r="D401" s="259"/>
      <c r="E401" s="259"/>
      <c r="F401" s="253">
        <v>2160104.0499999998</v>
      </c>
      <c r="G401" s="253"/>
      <c r="H401" s="253"/>
      <c r="I401" s="253"/>
      <c r="J401" s="253">
        <v>-923778.16699999943</v>
      </c>
      <c r="K401" s="253"/>
      <c r="L401" s="253"/>
      <c r="M401" s="253"/>
    </row>
    <row r="402" spans="1:13" s="3" customFormat="1" ht="13" customHeight="1" x14ac:dyDescent="0.35">
      <c r="A402" s="18" t="s">
        <v>263</v>
      </c>
      <c r="B402" s="259"/>
      <c r="C402" s="259"/>
      <c r="D402" s="259"/>
      <c r="E402" s="259"/>
      <c r="F402" s="253">
        <v>302770.64999999991</v>
      </c>
      <c r="G402" s="253"/>
      <c r="H402" s="253"/>
      <c r="I402" s="253"/>
      <c r="J402" s="253">
        <v>-218246.04999999981</v>
      </c>
      <c r="K402" s="253"/>
      <c r="L402" s="253"/>
      <c r="M402" s="253"/>
    </row>
    <row r="403" spans="1:13" s="3" customFormat="1" ht="13" customHeight="1" x14ac:dyDescent="0.35">
      <c r="A403" s="18" t="s">
        <v>264</v>
      </c>
      <c r="B403" s="259"/>
      <c r="C403" s="259"/>
      <c r="D403" s="259"/>
      <c r="E403" s="259"/>
      <c r="F403" s="253">
        <v>685278</v>
      </c>
      <c r="G403" s="253"/>
      <c r="H403" s="253"/>
      <c r="I403" s="253"/>
      <c r="J403" s="253">
        <v>444132</v>
      </c>
      <c r="K403" s="253"/>
      <c r="L403" s="253"/>
      <c r="M403" s="253"/>
    </row>
    <row r="404" spans="1:13" s="3" customFormat="1" ht="13" customHeight="1" x14ac:dyDescent="0.35">
      <c r="A404" s="18" t="s">
        <v>265</v>
      </c>
      <c r="B404" s="259"/>
      <c r="C404" s="259"/>
      <c r="D404" s="259"/>
      <c r="E404" s="259"/>
      <c r="F404" s="253">
        <v>9859</v>
      </c>
      <c r="G404" s="253"/>
      <c r="H404" s="253"/>
      <c r="I404" s="253"/>
      <c r="J404" s="253">
        <v>484</v>
      </c>
      <c r="K404" s="253"/>
      <c r="L404" s="253"/>
      <c r="M404" s="253"/>
    </row>
    <row r="405" spans="1:13" s="3" customFormat="1" ht="13" customHeight="1" x14ac:dyDescent="0.35">
      <c r="A405" s="18" t="s">
        <v>266</v>
      </c>
      <c r="B405" s="259"/>
      <c r="C405" s="259"/>
      <c r="D405" s="259"/>
      <c r="E405" s="259"/>
      <c r="F405" s="253">
        <v>1362915</v>
      </c>
      <c r="G405" s="253"/>
      <c r="H405" s="253"/>
      <c r="I405" s="253"/>
      <c r="J405" s="253">
        <v>-583185</v>
      </c>
      <c r="K405" s="253"/>
      <c r="L405" s="253"/>
      <c r="M405" s="253"/>
    </row>
    <row r="406" spans="1:13" s="3" customFormat="1" ht="13" customHeight="1" x14ac:dyDescent="0.35">
      <c r="A406" s="18" t="s">
        <v>267</v>
      </c>
      <c r="B406" s="259"/>
      <c r="C406" s="259"/>
      <c r="D406" s="259"/>
      <c r="E406" s="259"/>
      <c r="F406" s="253">
        <v>-753114</v>
      </c>
      <c r="G406" s="253"/>
      <c r="H406" s="253"/>
      <c r="I406" s="253"/>
      <c r="J406" s="253">
        <v>-47867</v>
      </c>
      <c r="K406" s="253"/>
      <c r="L406" s="253"/>
      <c r="M406" s="253"/>
    </row>
    <row r="407" spans="1:13" s="3" customFormat="1" ht="13" customHeight="1" x14ac:dyDescent="0.35">
      <c r="A407" s="18" t="s">
        <v>268</v>
      </c>
      <c r="B407" s="259"/>
      <c r="C407" s="259"/>
      <c r="D407" s="259"/>
      <c r="E407" s="259"/>
      <c r="F407" s="253">
        <v>26777.200000000001</v>
      </c>
      <c r="G407" s="253"/>
      <c r="H407" s="253"/>
      <c r="I407" s="253"/>
      <c r="J407" s="253">
        <v>-4264</v>
      </c>
      <c r="K407" s="253"/>
      <c r="L407" s="253"/>
      <c r="M407" s="253"/>
    </row>
    <row r="408" spans="1:13" s="3" customFormat="1" ht="13" customHeight="1" x14ac:dyDescent="0.35">
      <c r="A408" s="18" t="s">
        <v>269</v>
      </c>
      <c r="B408" s="259"/>
      <c r="C408" s="259"/>
      <c r="D408" s="259"/>
      <c r="E408" s="260"/>
      <c r="F408" s="254" t="s">
        <v>12</v>
      </c>
      <c r="G408" s="255"/>
      <c r="H408" s="255"/>
      <c r="I408" s="255"/>
      <c r="J408" s="253">
        <v>-514832.11700000009</v>
      </c>
      <c r="K408" s="253"/>
      <c r="L408" s="253"/>
      <c r="M408" s="253"/>
    </row>
    <row r="409" spans="1:13" s="3" customFormat="1" ht="13" customHeight="1" x14ac:dyDescent="0.35">
      <c r="A409" s="19" t="s">
        <v>270</v>
      </c>
      <c r="B409" s="259"/>
      <c r="C409" s="259"/>
      <c r="D409" s="259"/>
      <c r="E409" s="259"/>
      <c r="F409" s="208">
        <v>9.060771108061963E-2</v>
      </c>
      <c r="G409" s="208"/>
      <c r="H409" s="208"/>
      <c r="I409" s="208"/>
      <c r="J409" s="252">
        <v>-5.9886538954058571E-2</v>
      </c>
      <c r="K409" s="252"/>
      <c r="L409" s="252"/>
      <c r="M409" s="252"/>
    </row>
    <row r="410" spans="1:13" s="3" customFormat="1" ht="13" customHeight="1" x14ac:dyDescent="0.35">
      <c r="A410" s="19" t="s">
        <v>271</v>
      </c>
      <c r="B410" s="259"/>
      <c r="C410" s="259"/>
      <c r="D410" s="259"/>
      <c r="E410" s="259"/>
      <c r="F410" s="208">
        <v>2.332305493159077</v>
      </c>
      <c r="G410" s="208"/>
      <c r="H410" s="208"/>
      <c r="I410" s="208"/>
      <c r="J410" s="208">
        <v>0.45361342786932463</v>
      </c>
      <c r="K410" s="208"/>
      <c r="L410" s="208"/>
      <c r="M410" s="208"/>
    </row>
    <row r="411" spans="1:13" s="3" customFormat="1" ht="13" customHeight="1" x14ac:dyDescent="0.35">
      <c r="A411" s="19" t="s">
        <v>272</v>
      </c>
      <c r="B411" s="259"/>
      <c r="C411" s="259"/>
      <c r="D411" s="259"/>
      <c r="E411" s="259"/>
      <c r="F411" s="208">
        <v>0.10834065934065934</v>
      </c>
      <c r="G411" s="208"/>
      <c r="H411" s="208"/>
      <c r="I411" s="208"/>
      <c r="J411" s="208">
        <v>4.7987784927473005E-3</v>
      </c>
      <c r="K411" s="208"/>
      <c r="L411" s="208"/>
      <c r="M411" s="208"/>
    </row>
    <row r="412" spans="1:13" s="3" customFormat="1" ht="13" customHeight="1" x14ac:dyDescent="0.35">
      <c r="A412" s="19" t="s">
        <v>273</v>
      </c>
      <c r="B412" s="259"/>
      <c r="C412" s="259"/>
      <c r="D412" s="259"/>
      <c r="E412" s="259"/>
      <c r="F412" s="208">
        <v>9.9261862277411606</v>
      </c>
      <c r="G412" s="208"/>
      <c r="H412" s="208"/>
      <c r="I412" s="208"/>
      <c r="J412" s="252">
        <v>-0.3887329858287451</v>
      </c>
      <c r="K412" s="252"/>
      <c r="L412" s="252"/>
      <c r="M412" s="252"/>
    </row>
    <row r="413" spans="1:13" s="3" customFormat="1" ht="13" customHeight="1" x14ac:dyDescent="0.35">
      <c r="A413" s="19" t="s">
        <v>274</v>
      </c>
      <c r="B413" s="259"/>
      <c r="C413" s="259"/>
      <c r="D413" s="259"/>
      <c r="E413" s="259"/>
      <c r="F413" s="252">
        <v>-0.89266842565659865</v>
      </c>
      <c r="G413" s="252"/>
      <c r="H413" s="252"/>
      <c r="I413" s="252"/>
      <c r="J413" s="252">
        <v>-0.52861339340931179</v>
      </c>
      <c r="K413" s="252"/>
      <c r="L413" s="252"/>
      <c r="M413" s="252"/>
    </row>
    <row r="414" spans="1:13" s="3" customFormat="1" ht="13" customHeight="1" x14ac:dyDescent="0.35">
      <c r="A414" s="19" t="s">
        <v>275</v>
      </c>
      <c r="B414" s="259"/>
      <c r="C414" s="259"/>
      <c r="D414" s="259"/>
      <c r="E414" s="259"/>
      <c r="F414" s="208">
        <v>5.506312975529509</v>
      </c>
      <c r="G414" s="208"/>
      <c r="H414" s="208"/>
      <c r="I414" s="208"/>
      <c r="J414" s="252">
        <v>-0.13476526697049956</v>
      </c>
      <c r="K414" s="252"/>
      <c r="L414" s="252"/>
      <c r="M414" s="252"/>
    </row>
    <row r="415" spans="1:13" s="3" customFormat="1" ht="13" customHeight="1" x14ac:dyDescent="0.35">
      <c r="A415" s="19" t="s">
        <v>276</v>
      </c>
      <c r="B415" s="259"/>
      <c r="C415" s="259"/>
      <c r="D415" s="259"/>
      <c r="E415" s="260"/>
      <c r="F415" s="257" t="s">
        <v>12</v>
      </c>
      <c r="G415" s="258"/>
      <c r="H415" s="258"/>
      <c r="I415" s="258"/>
      <c r="J415" s="252">
        <v>-0.97947924367915729</v>
      </c>
      <c r="K415" s="252"/>
      <c r="L415" s="252"/>
      <c r="M415" s="252"/>
    </row>
    <row r="416" spans="1:13" s="3" customFormat="1" ht="13" customHeight="1" x14ac:dyDescent="0.35">
      <c r="A416" s="4" t="s">
        <v>277</v>
      </c>
      <c r="B416" s="145">
        <v>8.1664459280138046E-2</v>
      </c>
      <c r="C416" s="145"/>
      <c r="D416" s="145"/>
      <c r="E416" s="145"/>
      <c r="F416" s="145">
        <v>0.15714607180183679</v>
      </c>
      <c r="G416" s="145"/>
      <c r="H416" s="145"/>
      <c r="I416" s="145"/>
      <c r="J416" s="145">
        <v>0.2562938656301732</v>
      </c>
      <c r="K416" s="145"/>
      <c r="L416" s="145"/>
      <c r="M416" s="145"/>
    </row>
    <row r="417" spans="1:13" ht="13" customHeight="1" x14ac:dyDescent="0.35">
      <c r="A417" s="4" t="s">
        <v>278</v>
      </c>
      <c r="B417" s="145">
        <v>0.10326926302371608</v>
      </c>
      <c r="C417" s="145"/>
      <c r="D417" s="145"/>
      <c r="E417" s="145"/>
      <c r="F417" s="145">
        <v>0.22859703366816969</v>
      </c>
      <c r="G417" s="145"/>
      <c r="H417" s="145"/>
      <c r="I417" s="145"/>
      <c r="J417" s="145">
        <v>0.30795394530409992</v>
      </c>
      <c r="K417" s="145"/>
      <c r="L417" s="145"/>
      <c r="M417" s="145"/>
    </row>
    <row r="418" spans="1:13" ht="13" customHeight="1" x14ac:dyDescent="0.35">
      <c r="A418" s="4" t="s">
        <v>279</v>
      </c>
      <c r="B418" s="124" t="s">
        <v>210</v>
      </c>
      <c r="C418" s="124"/>
      <c r="D418" s="124"/>
      <c r="E418" s="124"/>
      <c r="F418" s="135">
        <v>-0.45840582410500041</v>
      </c>
      <c r="G418" s="135"/>
      <c r="H418" s="135"/>
      <c r="I418" s="135"/>
      <c r="J418" s="135">
        <v>0.13442026873324686</v>
      </c>
      <c r="K418" s="135"/>
      <c r="L418" s="135"/>
      <c r="M418" s="135"/>
    </row>
    <row r="419" spans="1:13" ht="13" customHeight="1" x14ac:dyDescent="0.35">
      <c r="A419" s="4" t="s">
        <v>280</v>
      </c>
      <c r="B419" s="124"/>
      <c r="C419" s="124"/>
      <c r="D419" s="124"/>
      <c r="E419" s="124"/>
      <c r="F419" s="145">
        <v>2.332305493159077</v>
      </c>
      <c r="G419" s="145"/>
      <c r="H419" s="145"/>
      <c r="I419" s="145"/>
      <c r="J419" s="145">
        <v>0.45361342786932468</v>
      </c>
      <c r="K419" s="145"/>
      <c r="L419" s="145"/>
      <c r="M419" s="145"/>
    </row>
    <row r="420" spans="1:13" ht="13" customHeight="1" x14ac:dyDescent="0.35">
      <c r="A420" s="4" t="s">
        <v>281</v>
      </c>
      <c r="B420" s="124"/>
      <c r="C420" s="124"/>
      <c r="D420" s="124"/>
      <c r="E420" s="124"/>
      <c r="F420" s="256"/>
      <c r="G420" s="256"/>
      <c r="H420" s="256"/>
      <c r="I420" s="256"/>
      <c r="J420" s="145">
        <v>3.843884010618746</v>
      </c>
      <c r="K420" s="145"/>
      <c r="L420" s="145"/>
      <c r="M420" s="145"/>
    </row>
    <row r="421" spans="1:13" ht="13" customHeight="1" x14ac:dyDescent="0.35">
      <c r="A421" s="52" t="s">
        <v>247</v>
      </c>
      <c r="B421" s="239"/>
      <c r="C421" s="239"/>
      <c r="D421" s="239"/>
      <c r="E421" s="239"/>
      <c r="F421" s="239"/>
      <c r="G421" s="239"/>
      <c r="H421" s="239"/>
      <c r="I421" s="239"/>
      <c r="J421" s="239"/>
      <c r="K421" s="239"/>
      <c r="L421" s="239"/>
      <c r="M421" s="239"/>
    </row>
    <row r="422" spans="1:13" ht="13" customHeight="1" x14ac:dyDescent="0.35">
      <c r="A422" s="4" t="s">
        <v>282</v>
      </c>
      <c r="B422" s="152">
        <v>8606.7744292237439</v>
      </c>
      <c r="C422" s="152"/>
      <c r="D422" s="152"/>
      <c r="E422" s="152"/>
      <c r="F422" s="152">
        <v>10790.254435547182</v>
      </c>
      <c r="G422" s="152"/>
      <c r="H422" s="152"/>
      <c r="I422" s="152"/>
      <c r="J422" s="152">
        <v>8354.6838244382034</v>
      </c>
      <c r="K422" s="152"/>
      <c r="L422" s="152"/>
      <c r="M422" s="152"/>
    </row>
    <row r="423" spans="1:13" ht="13" customHeight="1" x14ac:dyDescent="0.35">
      <c r="A423" s="4" t="s">
        <v>283</v>
      </c>
      <c r="B423" s="152">
        <v>967.00369382310691</v>
      </c>
      <c r="C423" s="152"/>
      <c r="D423" s="152"/>
      <c r="E423" s="152"/>
      <c r="F423" s="152">
        <v>1244.0827389572773</v>
      </c>
      <c r="G423" s="152"/>
      <c r="H423" s="152"/>
      <c r="I423" s="152"/>
      <c r="J423" s="152">
        <v>1018.9336901336075</v>
      </c>
      <c r="K423" s="152"/>
      <c r="L423" s="152"/>
      <c r="M423" s="152"/>
    </row>
    <row r="424" spans="1:13" ht="13" customHeight="1" x14ac:dyDescent="0.35">
      <c r="A424" s="17" t="s">
        <v>284</v>
      </c>
      <c r="B424" s="124" t="s">
        <v>210</v>
      </c>
      <c r="C424" s="124"/>
      <c r="D424" s="124"/>
      <c r="E424" s="124"/>
      <c r="F424" s="252">
        <v>-0.25369318369836358</v>
      </c>
      <c r="G424" s="252"/>
      <c r="H424" s="252"/>
      <c r="I424" s="252"/>
      <c r="J424" s="208">
        <v>0.22571947915197321</v>
      </c>
      <c r="K424" s="208"/>
      <c r="L424" s="208"/>
      <c r="M424" s="208"/>
    </row>
    <row r="425" spans="1:13" ht="13" customHeight="1" x14ac:dyDescent="0.35">
      <c r="A425" s="17" t="s">
        <v>285</v>
      </c>
      <c r="B425" s="124"/>
      <c r="C425" s="124"/>
      <c r="D425" s="124"/>
      <c r="E425" s="124"/>
      <c r="F425" s="252">
        <v>-0.28653359537720258</v>
      </c>
      <c r="G425" s="252"/>
      <c r="H425" s="252"/>
      <c r="I425" s="252"/>
      <c r="J425" s="208">
        <v>0.1809759445841822</v>
      </c>
      <c r="K425" s="208"/>
      <c r="L425" s="208"/>
      <c r="M425" s="208"/>
    </row>
    <row r="426" spans="1:13" s="3" customFormat="1" ht="13" customHeight="1" x14ac:dyDescent="0.35">
      <c r="A426" s="48" t="s">
        <v>286</v>
      </c>
      <c r="B426" s="239"/>
      <c r="C426" s="239"/>
      <c r="D426" s="239"/>
      <c r="E426" s="239"/>
      <c r="F426" s="239"/>
      <c r="G426" s="239"/>
      <c r="H426" s="239"/>
      <c r="I426" s="239"/>
      <c r="J426" s="239"/>
      <c r="K426" s="239"/>
      <c r="L426" s="239"/>
      <c r="M426" s="239"/>
    </row>
    <row r="427" spans="1:13" s="3" customFormat="1" ht="13" customHeight="1" x14ac:dyDescent="0.35">
      <c r="A427" s="11" t="s">
        <v>287</v>
      </c>
      <c r="B427" s="152" t="s">
        <v>288</v>
      </c>
      <c r="C427" s="152"/>
      <c r="D427" s="152"/>
      <c r="E427" s="152"/>
      <c r="F427" s="152" t="s">
        <v>289</v>
      </c>
      <c r="G427" s="152"/>
      <c r="H427" s="152"/>
      <c r="I427" s="152"/>
      <c r="J427" s="152" t="s">
        <v>290</v>
      </c>
      <c r="K427" s="152"/>
      <c r="L427" s="152"/>
      <c r="M427" s="152"/>
    </row>
    <row r="428" spans="1:13" s="3" customFormat="1" ht="13" customHeight="1" x14ac:dyDescent="0.35">
      <c r="A428" s="11" t="s">
        <v>291</v>
      </c>
      <c r="B428" s="152">
        <v>25729</v>
      </c>
      <c r="C428" s="83"/>
      <c r="D428" s="83"/>
      <c r="E428" s="83"/>
      <c r="F428" s="152">
        <v>58060</v>
      </c>
      <c r="G428" s="152"/>
      <c r="H428" s="152"/>
      <c r="I428" s="152"/>
      <c r="J428" s="152">
        <v>131260</v>
      </c>
      <c r="K428" s="152"/>
      <c r="L428" s="152"/>
      <c r="M428" s="152"/>
    </row>
    <row r="429" spans="1:13" s="3" customFormat="1" ht="13" customHeight="1" x14ac:dyDescent="0.35">
      <c r="A429" s="48" t="s">
        <v>292</v>
      </c>
      <c r="B429" s="239"/>
      <c r="C429" s="239"/>
      <c r="D429" s="239"/>
      <c r="E429" s="239"/>
      <c r="F429" s="239"/>
      <c r="G429" s="239"/>
      <c r="H429" s="239"/>
      <c r="I429" s="239"/>
      <c r="J429" s="239"/>
      <c r="K429" s="239"/>
      <c r="L429" s="239"/>
      <c r="M429" s="239"/>
    </row>
    <row r="430" spans="1:13" s="3" customFormat="1" ht="13" customHeight="1" x14ac:dyDescent="0.35">
      <c r="A430" s="11" t="s">
        <v>293</v>
      </c>
      <c r="B430" s="124" t="s">
        <v>210</v>
      </c>
      <c r="C430" s="124"/>
      <c r="D430" s="124"/>
      <c r="E430" s="124"/>
      <c r="F430" s="152">
        <v>607.07799999999997</v>
      </c>
      <c r="G430" s="152"/>
      <c r="H430" s="152"/>
      <c r="I430" s="262"/>
      <c r="J430" s="152">
        <v>522.61500000000001</v>
      </c>
      <c r="K430" s="152"/>
      <c r="L430" s="152"/>
      <c r="M430" s="152"/>
    </row>
    <row r="431" spans="1:13" s="3" customFormat="1" ht="13" customHeight="1" x14ac:dyDescent="0.35">
      <c r="A431" s="11" t="s">
        <v>294</v>
      </c>
      <c r="B431" s="210"/>
      <c r="C431" s="210"/>
      <c r="D431" s="210"/>
      <c r="E431" s="126"/>
      <c r="F431" s="254" t="s">
        <v>12</v>
      </c>
      <c r="G431" s="263"/>
      <c r="H431" s="263"/>
      <c r="I431" s="263"/>
      <c r="J431" s="152">
        <v>78.162999999999997</v>
      </c>
      <c r="K431" s="152"/>
      <c r="L431" s="152"/>
      <c r="M431" s="152"/>
    </row>
    <row r="432" spans="1:13" s="3" customFormat="1" ht="13" customHeight="1" x14ac:dyDescent="0.35">
      <c r="A432" s="49" t="s">
        <v>295</v>
      </c>
      <c r="B432" s="209"/>
      <c r="C432" s="209"/>
      <c r="D432" s="209"/>
      <c r="E432" s="209"/>
      <c r="F432" s="209">
        <v>607.07799999999997</v>
      </c>
      <c r="G432" s="209"/>
      <c r="H432" s="209"/>
      <c r="I432" s="264"/>
      <c r="J432" s="209">
        <v>600.77800000000002</v>
      </c>
      <c r="K432" s="209"/>
      <c r="L432" s="209"/>
      <c r="M432" s="209"/>
    </row>
    <row r="433" spans="1:13" s="3" customFormat="1" ht="13" customHeight="1" x14ac:dyDescent="0.35">
      <c r="A433" s="11" t="s">
        <v>296</v>
      </c>
      <c r="B433" s="126" t="s">
        <v>210</v>
      </c>
      <c r="C433" s="127"/>
      <c r="D433" s="127"/>
      <c r="E433" s="127"/>
      <c r="F433" s="127"/>
      <c r="G433" s="127"/>
      <c r="H433" s="127"/>
      <c r="I433" s="127"/>
      <c r="J433" s="152">
        <v>6500</v>
      </c>
      <c r="K433" s="152"/>
      <c r="L433" s="152"/>
      <c r="M433" s="152"/>
    </row>
    <row r="434" spans="1:13" s="3" customFormat="1" ht="13" customHeight="1" x14ac:dyDescent="0.35">
      <c r="A434" s="11" t="s">
        <v>297</v>
      </c>
      <c r="B434" s="129"/>
      <c r="C434" s="130"/>
      <c r="D434" s="130"/>
      <c r="E434" s="130"/>
      <c r="F434" s="130"/>
      <c r="G434" s="130"/>
      <c r="H434" s="130"/>
      <c r="I434" s="131"/>
      <c r="J434" s="152">
        <v>6500</v>
      </c>
      <c r="K434" s="152"/>
      <c r="L434" s="152"/>
      <c r="M434" s="152"/>
    </row>
    <row r="435" spans="1:13" s="3" customFormat="1" ht="13" customHeight="1" x14ac:dyDescent="0.35">
      <c r="A435" s="11" t="s">
        <v>298</v>
      </c>
      <c r="B435" s="132"/>
      <c r="C435" s="133"/>
      <c r="D435" s="133"/>
      <c r="E435" s="133"/>
      <c r="F435" s="133"/>
      <c r="G435" s="133"/>
      <c r="H435" s="133"/>
      <c r="I435" s="134"/>
      <c r="J435" s="265">
        <v>6.5</v>
      </c>
      <c r="K435" s="265"/>
      <c r="L435" s="265"/>
      <c r="M435" s="265"/>
    </row>
    <row r="436" spans="1:13" s="3" customFormat="1" ht="13" customHeight="1" x14ac:dyDescent="0.35">
      <c r="A436" s="53" t="s">
        <v>299</v>
      </c>
      <c r="B436" s="261"/>
      <c r="C436" s="261"/>
      <c r="D436" s="261"/>
      <c r="E436" s="261"/>
      <c r="F436" s="261"/>
      <c r="G436" s="261"/>
      <c r="H436" s="261"/>
      <c r="I436" s="261"/>
      <c r="J436" s="209">
        <v>78163.47</v>
      </c>
      <c r="K436" s="266"/>
      <c r="L436" s="266"/>
      <c r="M436" s="266"/>
    </row>
    <row r="437" spans="1:13" ht="13" customHeight="1" x14ac:dyDescent="0.35">
      <c r="A437" s="20" t="s">
        <v>300</v>
      </c>
      <c r="B437" s="126" t="s">
        <v>210</v>
      </c>
      <c r="C437" s="127"/>
      <c r="D437" s="127"/>
      <c r="E437" s="127"/>
      <c r="F437" s="127"/>
      <c r="G437" s="127"/>
      <c r="H437" s="127"/>
      <c r="I437" s="128"/>
      <c r="J437" s="152">
        <v>731.76</v>
      </c>
      <c r="K437" s="152"/>
      <c r="L437" s="152"/>
      <c r="M437" s="152"/>
    </row>
    <row r="438" spans="1:13" ht="13" customHeight="1" x14ac:dyDescent="0.35">
      <c r="A438" s="20" t="s">
        <v>301</v>
      </c>
      <c r="B438" s="129"/>
      <c r="C438" s="130"/>
      <c r="D438" s="130"/>
      <c r="E438" s="130"/>
      <c r="F438" s="130"/>
      <c r="G438" s="130"/>
      <c r="H438" s="130"/>
      <c r="I438" s="131"/>
      <c r="J438" s="152">
        <v>43350.94</v>
      </c>
      <c r="K438" s="152"/>
      <c r="L438" s="152"/>
      <c r="M438" s="152"/>
    </row>
    <row r="439" spans="1:13" ht="13" customHeight="1" x14ac:dyDescent="0.35">
      <c r="A439" s="20" t="s">
        <v>302</v>
      </c>
      <c r="B439" s="129"/>
      <c r="C439" s="130"/>
      <c r="D439" s="130"/>
      <c r="E439" s="130"/>
      <c r="F439" s="130"/>
      <c r="G439" s="130"/>
      <c r="H439" s="130"/>
      <c r="I439" s="131"/>
      <c r="J439" s="152">
        <v>33416.619999999995</v>
      </c>
      <c r="K439" s="152"/>
      <c r="L439" s="152"/>
      <c r="M439" s="152"/>
    </row>
    <row r="440" spans="1:13" ht="13" customHeight="1" x14ac:dyDescent="0.35">
      <c r="A440" s="20" t="s">
        <v>303</v>
      </c>
      <c r="B440" s="129"/>
      <c r="C440" s="130"/>
      <c r="D440" s="130"/>
      <c r="E440" s="130"/>
      <c r="F440" s="130"/>
      <c r="G440" s="130"/>
      <c r="H440" s="130"/>
      <c r="I440" s="131"/>
      <c r="J440" s="152">
        <v>149.15</v>
      </c>
      <c r="K440" s="152"/>
      <c r="L440" s="152"/>
      <c r="M440" s="152"/>
    </row>
    <row r="441" spans="1:13" ht="13" customHeight="1" x14ac:dyDescent="0.35">
      <c r="A441" s="20" t="s">
        <v>304</v>
      </c>
      <c r="B441" s="132"/>
      <c r="C441" s="133"/>
      <c r="D441" s="133"/>
      <c r="E441" s="133"/>
      <c r="F441" s="133"/>
      <c r="G441" s="133"/>
      <c r="H441" s="133"/>
      <c r="I441" s="134"/>
      <c r="J441" s="152">
        <v>515</v>
      </c>
      <c r="K441" s="152"/>
      <c r="L441" s="152"/>
      <c r="M441" s="152"/>
    </row>
    <row r="442" spans="1:13" s="3" customFormat="1" ht="13" customHeight="1" x14ac:dyDescent="0.35">
      <c r="A442" s="53" t="s">
        <v>305</v>
      </c>
      <c r="B442" s="261"/>
      <c r="C442" s="261"/>
      <c r="D442" s="261"/>
      <c r="E442" s="261"/>
      <c r="F442" s="261"/>
      <c r="G442" s="261"/>
      <c r="H442" s="261"/>
      <c r="I442" s="261"/>
      <c r="J442" s="209">
        <v>78163.47</v>
      </c>
      <c r="K442" s="209"/>
      <c r="L442" s="209"/>
      <c r="M442" s="209"/>
    </row>
    <row r="443" spans="1:13" ht="13" customHeight="1" x14ac:dyDescent="0.35">
      <c r="A443" s="20" t="s">
        <v>306</v>
      </c>
      <c r="B443" s="126" t="s">
        <v>210</v>
      </c>
      <c r="C443" s="127"/>
      <c r="D443" s="127"/>
      <c r="E443" s="127"/>
      <c r="F443" s="127"/>
      <c r="G443" s="127"/>
      <c r="H443" s="127"/>
      <c r="I443" s="128"/>
      <c r="J443" s="152">
        <v>115.64</v>
      </c>
      <c r="K443" s="152"/>
      <c r="L443" s="152"/>
      <c r="M443" s="152"/>
    </row>
    <row r="444" spans="1:13" ht="13" customHeight="1" x14ac:dyDescent="0.35">
      <c r="A444" s="20" t="s">
        <v>307</v>
      </c>
      <c r="B444" s="129"/>
      <c r="C444" s="130"/>
      <c r="D444" s="130"/>
      <c r="E444" s="130"/>
      <c r="F444" s="130"/>
      <c r="G444" s="130"/>
      <c r="H444" s="130"/>
      <c r="I444" s="131"/>
      <c r="J444" s="152">
        <v>26.67</v>
      </c>
      <c r="K444" s="152"/>
      <c r="L444" s="152"/>
      <c r="M444" s="152"/>
    </row>
    <row r="445" spans="1:13" ht="13" customHeight="1" x14ac:dyDescent="0.35">
      <c r="A445" s="20" t="s">
        <v>308</v>
      </c>
      <c r="B445" s="129"/>
      <c r="C445" s="130"/>
      <c r="D445" s="130"/>
      <c r="E445" s="130"/>
      <c r="F445" s="130"/>
      <c r="G445" s="130"/>
      <c r="H445" s="130"/>
      <c r="I445" s="131"/>
      <c r="J445" s="152">
        <v>2051.91</v>
      </c>
      <c r="K445" s="152"/>
      <c r="L445" s="152"/>
      <c r="M445" s="152"/>
    </row>
    <row r="446" spans="1:13" ht="13" customHeight="1" x14ac:dyDescent="0.35">
      <c r="A446" s="20" t="s">
        <v>300</v>
      </c>
      <c r="B446" s="129"/>
      <c r="C446" s="130"/>
      <c r="D446" s="130"/>
      <c r="E446" s="130"/>
      <c r="F446" s="130"/>
      <c r="G446" s="130"/>
      <c r="H446" s="130"/>
      <c r="I446" s="131"/>
      <c r="J446" s="152">
        <v>731.76</v>
      </c>
      <c r="K446" s="152"/>
      <c r="L446" s="152"/>
      <c r="M446" s="152"/>
    </row>
    <row r="447" spans="1:13" ht="13" customHeight="1" x14ac:dyDescent="0.35">
      <c r="A447" s="20" t="s">
        <v>309</v>
      </c>
      <c r="B447" s="129"/>
      <c r="C447" s="130"/>
      <c r="D447" s="130"/>
      <c r="E447" s="130"/>
      <c r="F447" s="130"/>
      <c r="G447" s="130"/>
      <c r="H447" s="130"/>
      <c r="I447" s="131"/>
      <c r="J447" s="152">
        <v>13739</v>
      </c>
      <c r="K447" s="152"/>
      <c r="L447" s="152"/>
      <c r="M447" s="152"/>
    </row>
    <row r="448" spans="1:13" ht="13" customHeight="1" x14ac:dyDescent="0.35">
      <c r="A448" s="20" t="s">
        <v>310</v>
      </c>
      <c r="B448" s="129"/>
      <c r="C448" s="130"/>
      <c r="D448" s="130"/>
      <c r="E448" s="130"/>
      <c r="F448" s="130"/>
      <c r="G448" s="130"/>
      <c r="H448" s="130"/>
      <c r="I448" s="131"/>
      <c r="J448" s="152">
        <v>122.48</v>
      </c>
      <c r="K448" s="152"/>
      <c r="L448" s="152"/>
      <c r="M448" s="152"/>
    </row>
    <row r="449" spans="1:13" ht="13" customHeight="1" x14ac:dyDescent="0.35">
      <c r="A449" s="20" t="s">
        <v>311</v>
      </c>
      <c r="B449" s="129"/>
      <c r="C449" s="130"/>
      <c r="D449" s="130"/>
      <c r="E449" s="130"/>
      <c r="F449" s="130"/>
      <c r="G449" s="130"/>
      <c r="H449" s="130"/>
      <c r="I449" s="131"/>
      <c r="J449" s="152">
        <v>43850.58</v>
      </c>
      <c r="K449" s="152"/>
      <c r="L449" s="152"/>
      <c r="M449" s="152"/>
    </row>
    <row r="450" spans="1:13" ht="13" customHeight="1" x14ac:dyDescent="0.35">
      <c r="A450" s="20" t="s">
        <v>312</v>
      </c>
      <c r="B450" s="129"/>
      <c r="C450" s="130"/>
      <c r="D450" s="130"/>
      <c r="E450" s="130"/>
      <c r="F450" s="130"/>
      <c r="G450" s="130"/>
      <c r="H450" s="130"/>
      <c r="I450" s="131"/>
      <c r="J450" s="152">
        <v>540.47</v>
      </c>
      <c r="K450" s="152"/>
      <c r="L450" s="152"/>
      <c r="M450" s="152"/>
    </row>
    <row r="451" spans="1:13" ht="13" customHeight="1" x14ac:dyDescent="0.35">
      <c r="A451" s="20" t="s">
        <v>313</v>
      </c>
      <c r="B451" s="129"/>
      <c r="C451" s="130"/>
      <c r="D451" s="130"/>
      <c r="E451" s="130"/>
      <c r="F451" s="130"/>
      <c r="G451" s="130"/>
      <c r="H451" s="130"/>
      <c r="I451" s="131"/>
      <c r="J451" s="152">
        <v>114.41</v>
      </c>
      <c r="K451" s="152"/>
      <c r="L451" s="152"/>
      <c r="M451" s="152"/>
    </row>
    <row r="452" spans="1:13" ht="13" customHeight="1" x14ac:dyDescent="0.35">
      <c r="A452" s="20" t="s">
        <v>314</v>
      </c>
      <c r="B452" s="129"/>
      <c r="C452" s="130"/>
      <c r="D452" s="130"/>
      <c r="E452" s="130"/>
      <c r="F452" s="130"/>
      <c r="G452" s="130"/>
      <c r="H452" s="130"/>
      <c r="I452" s="131"/>
      <c r="J452" s="152">
        <v>20.48</v>
      </c>
      <c r="K452" s="152"/>
      <c r="L452" s="152"/>
      <c r="M452" s="152"/>
    </row>
    <row r="453" spans="1:13" ht="13" customHeight="1" x14ac:dyDescent="0.35">
      <c r="A453" s="20" t="s">
        <v>315</v>
      </c>
      <c r="B453" s="129"/>
      <c r="C453" s="130"/>
      <c r="D453" s="130"/>
      <c r="E453" s="130"/>
      <c r="F453" s="130"/>
      <c r="G453" s="130"/>
      <c r="H453" s="130"/>
      <c r="I453" s="131"/>
      <c r="J453" s="152">
        <v>16640.87</v>
      </c>
      <c r="K453" s="152"/>
      <c r="L453" s="152"/>
      <c r="M453" s="152"/>
    </row>
    <row r="454" spans="1:13" ht="13" customHeight="1" x14ac:dyDescent="0.35">
      <c r="A454" s="20" t="s">
        <v>316</v>
      </c>
      <c r="B454" s="129"/>
      <c r="C454" s="130"/>
      <c r="D454" s="130"/>
      <c r="E454" s="130"/>
      <c r="F454" s="130"/>
      <c r="G454" s="130"/>
      <c r="H454" s="130"/>
      <c r="I454" s="131"/>
      <c r="J454" s="152">
        <v>193.84</v>
      </c>
      <c r="K454" s="152"/>
      <c r="L454" s="152"/>
      <c r="M454" s="152"/>
    </row>
    <row r="455" spans="1:13" ht="13" customHeight="1" x14ac:dyDescent="0.35">
      <c r="A455" s="20" t="s">
        <v>317</v>
      </c>
      <c r="B455" s="132"/>
      <c r="C455" s="133"/>
      <c r="D455" s="133"/>
      <c r="E455" s="133"/>
      <c r="F455" s="133"/>
      <c r="G455" s="133"/>
      <c r="H455" s="133"/>
      <c r="I455" s="134"/>
      <c r="J455" s="152">
        <v>15.36</v>
      </c>
      <c r="K455" s="152"/>
      <c r="L455" s="152"/>
      <c r="M455" s="152"/>
    </row>
    <row r="456" spans="1:13" s="3" customFormat="1" ht="13" customHeight="1" x14ac:dyDescent="0.35">
      <c r="A456" s="48" t="s">
        <v>318</v>
      </c>
      <c r="B456" s="239"/>
      <c r="C456" s="239"/>
      <c r="D456" s="239"/>
      <c r="E456" s="239"/>
      <c r="F456" s="239"/>
      <c r="G456" s="239"/>
      <c r="H456" s="239"/>
      <c r="I456" s="239"/>
      <c r="J456" s="239"/>
      <c r="K456" s="239"/>
      <c r="L456" s="239"/>
      <c r="M456" s="239"/>
    </row>
    <row r="457" spans="1:13" ht="13" customHeight="1" x14ac:dyDescent="0.35">
      <c r="A457" s="11" t="s">
        <v>319</v>
      </c>
      <c r="B457" s="276" t="s">
        <v>210</v>
      </c>
      <c r="C457" s="277"/>
      <c r="D457" s="277"/>
      <c r="E457" s="277"/>
      <c r="F457" s="135">
        <v>0.7</v>
      </c>
      <c r="G457" s="135"/>
      <c r="H457" s="135"/>
      <c r="I457" s="135"/>
      <c r="J457" s="135">
        <v>0.68</v>
      </c>
      <c r="K457" s="135"/>
      <c r="L457" s="135"/>
      <c r="M457" s="135"/>
    </row>
    <row r="458" spans="1:13" s="3" customFormat="1" ht="13" customHeight="1" x14ac:dyDescent="0.35">
      <c r="A458" s="48" t="s">
        <v>320</v>
      </c>
      <c r="B458" s="239"/>
      <c r="C458" s="239"/>
      <c r="D458" s="239"/>
      <c r="E458" s="239"/>
      <c r="F458" s="239"/>
      <c r="G458" s="239"/>
      <c r="H458" s="239"/>
      <c r="I458" s="239"/>
      <c r="J458" s="239"/>
      <c r="K458" s="239"/>
      <c r="L458" s="239"/>
      <c r="M458" s="239"/>
    </row>
    <row r="459" spans="1:13" ht="13" customHeight="1" x14ac:dyDescent="0.35">
      <c r="A459" s="11" t="s">
        <v>321</v>
      </c>
      <c r="B459" s="267" t="s">
        <v>210</v>
      </c>
      <c r="C459" s="268"/>
      <c r="D459" s="268"/>
      <c r="E459" s="268"/>
      <c r="F459" s="268"/>
      <c r="G459" s="268"/>
      <c r="H459" s="268"/>
      <c r="I459" s="269"/>
      <c r="J459" s="152">
        <v>103905</v>
      </c>
      <c r="K459" s="152"/>
      <c r="L459" s="152"/>
      <c r="M459" s="152"/>
    </row>
    <row r="460" spans="1:13" ht="13" customHeight="1" x14ac:dyDescent="0.35">
      <c r="A460" s="11" t="s">
        <v>322</v>
      </c>
      <c r="B460" s="270"/>
      <c r="C460" s="271"/>
      <c r="D460" s="271"/>
      <c r="E460" s="271"/>
      <c r="F460" s="271"/>
      <c r="G460" s="271"/>
      <c r="H460" s="271"/>
      <c r="I460" s="272"/>
      <c r="J460" s="152">
        <v>88529</v>
      </c>
      <c r="K460" s="152"/>
      <c r="L460" s="152"/>
      <c r="M460" s="152"/>
    </row>
    <row r="461" spans="1:13" ht="13" customHeight="1" x14ac:dyDescent="0.35">
      <c r="A461" s="11" t="s">
        <v>323</v>
      </c>
      <c r="B461" s="273"/>
      <c r="C461" s="274"/>
      <c r="D461" s="274"/>
      <c r="E461" s="274"/>
      <c r="F461" s="274"/>
      <c r="G461" s="274"/>
      <c r="H461" s="274"/>
      <c r="I461" s="275"/>
      <c r="J461" s="152">
        <v>15376</v>
      </c>
      <c r="K461" s="152"/>
      <c r="L461" s="152"/>
      <c r="M461" s="152"/>
    </row>
  </sheetData>
  <mergeCells count="980">
    <mergeCell ref="B458:E458"/>
    <mergeCell ref="F458:I458"/>
    <mergeCell ref="J458:M458"/>
    <mergeCell ref="B459:I461"/>
    <mergeCell ref="J459:M459"/>
    <mergeCell ref="J460:M460"/>
    <mergeCell ref="J461:M461"/>
    <mergeCell ref="J455:M455"/>
    <mergeCell ref="B456:E456"/>
    <mergeCell ref="F456:I456"/>
    <mergeCell ref="J456:M456"/>
    <mergeCell ref="B457:E457"/>
    <mergeCell ref="F457:I457"/>
    <mergeCell ref="J457:M457"/>
    <mergeCell ref="B443:I455"/>
    <mergeCell ref="J443:M443"/>
    <mergeCell ref="J444:M444"/>
    <mergeCell ref="J445:M445"/>
    <mergeCell ref="J446:M446"/>
    <mergeCell ref="J447:M447"/>
    <mergeCell ref="J448:M448"/>
    <mergeCell ref="J449:M449"/>
    <mergeCell ref="J450:M450"/>
    <mergeCell ref="J451:M451"/>
    <mergeCell ref="J435:M435"/>
    <mergeCell ref="B436:E436"/>
    <mergeCell ref="F436:I436"/>
    <mergeCell ref="J436:M436"/>
    <mergeCell ref="B437:I441"/>
    <mergeCell ref="J437:M437"/>
    <mergeCell ref="J438:M438"/>
    <mergeCell ref="J439:M439"/>
    <mergeCell ref="J440:M440"/>
    <mergeCell ref="J441:M441"/>
    <mergeCell ref="B433:I435"/>
    <mergeCell ref="J452:M452"/>
    <mergeCell ref="J453:M453"/>
    <mergeCell ref="J454:M454"/>
    <mergeCell ref="B423:E423"/>
    <mergeCell ref="F423:I423"/>
    <mergeCell ref="J423:M423"/>
    <mergeCell ref="B424:E425"/>
    <mergeCell ref="F424:I424"/>
    <mergeCell ref="J424:M424"/>
    <mergeCell ref="F425:I425"/>
    <mergeCell ref="J425:M425"/>
    <mergeCell ref="B442:E442"/>
    <mergeCell ref="F442:I442"/>
    <mergeCell ref="J442:M442"/>
    <mergeCell ref="F430:I430"/>
    <mergeCell ref="J430:M430"/>
    <mergeCell ref="F431:I431"/>
    <mergeCell ref="J431:M431"/>
    <mergeCell ref="F432:I432"/>
    <mergeCell ref="J432:M432"/>
    <mergeCell ref="J433:M433"/>
    <mergeCell ref="J434:M434"/>
    <mergeCell ref="B428:E428"/>
    <mergeCell ref="F428:I428"/>
    <mergeCell ref="J428:M428"/>
    <mergeCell ref="B429:E429"/>
    <mergeCell ref="F429:I429"/>
    <mergeCell ref="J429:M429"/>
    <mergeCell ref="B426:E426"/>
    <mergeCell ref="F426:I426"/>
    <mergeCell ref="J426:M426"/>
    <mergeCell ref="B427:E427"/>
    <mergeCell ref="F427:I427"/>
    <mergeCell ref="J427:M427"/>
    <mergeCell ref="F415:I415"/>
    <mergeCell ref="J415:M415"/>
    <mergeCell ref="B416:E416"/>
    <mergeCell ref="F416:I416"/>
    <mergeCell ref="J416:M416"/>
    <mergeCell ref="B417:E417"/>
    <mergeCell ref="F417:I417"/>
    <mergeCell ref="J417:M417"/>
    <mergeCell ref="B401:E415"/>
    <mergeCell ref="F401:I401"/>
    <mergeCell ref="J401:M401"/>
    <mergeCell ref="F402:I402"/>
    <mergeCell ref="J402:M402"/>
    <mergeCell ref="F403:I403"/>
    <mergeCell ref="J403:M403"/>
    <mergeCell ref="F404:I404"/>
    <mergeCell ref="J404:M404"/>
    <mergeCell ref="F412:I412"/>
    <mergeCell ref="J412:M412"/>
    <mergeCell ref="B421:E421"/>
    <mergeCell ref="F421:I421"/>
    <mergeCell ref="J421:M421"/>
    <mergeCell ref="B422:E422"/>
    <mergeCell ref="F422:I422"/>
    <mergeCell ref="J422:M422"/>
    <mergeCell ref="B418:E420"/>
    <mergeCell ref="F418:I418"/>
    <mergeCell ref="J418:M418"/>
    <mergeCell ref="F419:I419"/>
    <mergeCell ref="J419:M419"/>
    <mergeCell ref="F420:I420"/>
    <mergeCell ref="J420:M420"/>
    <mergeCell ref="B395:E395"/>
    <mergeCell ref="F395:I395"/>
    <mergeCell ref="J395:M395"/>
    <mergeCell ref="B396:E396"/>
    <mergeCell ref="F396:I396"/>
    <mergeCell ref="J396:M396"/>
    <mergeCell ref="F413:I413"/>
    <mergeCell ref="J413:M413"/>
    <mergeCell ref="F414:I414"/>
    <mergeCell ref="J414:M414"/>
    <mergeCell ref="F409:I409"/>
    <mergeCell ref="J409:M409"/>
    <mergeCell ref="F410:I410"/>
    <mergeCell ref="J410:M410"/>
    <mergeCell ref="F411:I411"/>
    <mergeCell ref="J411:M411"/>
    <mergeCell ref="J405:M405"/>
    <mergeCell ref="F406:I406"/>
    <mergeCell ref="J406:M406"/>
    <mergeCell ref="F407:I407"/>
    <mergeCell ref="J407:M407"/>
    <mergeCell ref="F408:I408"/>
    <mergeCell ref="J408:M408"/>
    <mergeCell ref="F405:I405"/>
    <mergeCell ref="B399:E399"/>
    <mergeCell ref="F399:I399"/>
    <mergeCell ref="J399:M399"/>
    <mergeCell ref="B400:E400"/>
    <mergeCell ref="F400:I400"/>
    <mergeCell ref="J400:M400"/>
    <mergeCell ref="B397:E397"/>
    <mergeCell ref="F397:I397"/>
    <mergeCell ref="J397:M397"/>
    <mergeCell ref="B398:E398"/>
    <mergeCell ref="F398:I398"/>
    <mergeCell ref="J398:M398"/>
    <mergeCell ref="B386:E386"/>
    <mergeCell ref="F386:I386"/>
    <mergeCell ref="J386:M386"/>
    <mergeCell ref="B387:E387"/>
    <mergeCell ref="F387:I387"/>
    <mergeCell ref="J387:M387"/>
    <mergeCell ref="B384:E384"/>
    <mergeCell ref="B394:E394"/>
    <mergeCell ref="F394:I394"/>
    <mergeCell ref="J394:M394"/>
    <mergeCell ref="B391:E391"/>
    <mergeCell ref="F391:I391"/>
    <mergeCell ref="J391:M391"/>
    <mergeCell ref="B392:E392"/>
    <mergeCell ref="F392:I392"/>
    <mergeCell ref="J392:M392"/>
    <mergeCell ref="B393:E393"/>
    <mergeCell ref="F393:I393"/>
    <mergeCell ref="J393:M393"/>
    <mergeCell ref="B388:E388"/>
    <mergeCell ref="F388:I388"/>
    <mergeCell ref="J388:M388"/>
    <mergeCell ref="B389:E390"/>
    <mergeCell ref="F389:I389"/>
    <mergeCell ref="J389:M389"/>
    <mergeCell ref="F390:I390"/>
    <mergeCell ref="J390:M390"/>
    <mergeCell ref="J372:M372"/>
    <mergeCell ref="F373:I373"/>
    <mergeCell ref="B380:E380"/>
    <mergeCell ref="B382:E382"/>
    <mergeCell ref="F382:I382"/>
    <mergeCell ref="J382:M382"/>
    <mergeCell ref="B383:E383"/>
    <mergeCell ref="F383:I383"/>
    <mergeCell ref="J383:M383"/>
    <mergeCell ref="B368:E368"/>
    <mergeCell ref="F368:I368"/>
    <mergeCell ref="J368:M368"/>
    <mergeCell ref="F384:I384"/>
    <mergeCell ref="J384:M384"/>
    <mergeCell ref="B385:E385"/>
    <mergeCell ref="F385:I385"/>
    <mergeCell ref="J385:M385"/>
    <mergeCell ref="J373:M373"/>
    <mergeCell ref="F374:I374"/>
    <mergeCell ref="J374:M374"/>
    <mergeCell ref="F375:I375"/>
    <mergeCell ref="J375:M375"/>
    <mergeCell ref="B376:E376"/>
    <mergeCell ref="F376:I376"/>
    <mergeCell ref="J376:M376"/>
    <mergeCell ref="B369:E375"/>
    <mergeCell ref="F369:I369"/>
    <mergeCell ref="J369:M369"/>
    <mergeCell ref="F370:I370"/>
    <mergeCell ref="J370:M370"/>
    <mergeCell ref="F371:I371"/>
    <mergeCell ref="J371:M371"/>
    <mergeCell ref="F372:I372"/>
    <mergeCell ref="F380:I380"/>
    <mergeCell ref="J380:M380"/>
    <mergeCell ref="B381:E381"/>
    <mergeCell ref="F381:I381"/>
    <mergeCell ref="J381:M381"/>
    <mergeCell ref="B377:E379"/>
    <mergeCell ref="F377:I377"/>
    <mergeCell ref="J377:M377"/>
    <mergeCell ref="F378:I378"/>
    <mergeCell ref="J378:M378"/>
    <mergeCell ref="F379:I379"/>
    <mergeCell ref="J379:M379"/>
    <mergeCell ref="J346:M346"/>
    <mergeCell ref="B361:E367"/>
    <mergeCell ref="F361:I361"/>
    <mergeCell ref="J361:M361"/>
    <mergeCell ref="F362:I362"/>
    <mergeCell ref="J362:M362"/>
    <mergeCell ref="F363:I363"/>
    <mergeCell ref="J363:M363"/>
    <mergeCell ref="F364:I364"/>
    <mergeCell ref="J364:M364"/>
    <mergeCell ref="F365:I366"/>
    <mergeCell ref="B360:E360"/>
    <mergeCell ref="F360:I360"/>
    <mergeCell ref="J360:M360"/>
    <mergeCell ref="B357:E357"/>
    <mergeCell ref="F357:I357"/>
    <mergeCell ref="J365:M365"/>
    <mergeCell ref="J366:M366"/>
    <mergeCell ref="F367:I367"/>
    <mergeCell ref="J367:M367"/>
    <mergeCell ref="F352:I352"/>
    <mergeCell ref="J357:M357"/>
    <mergeCell ref="B358:E358"/>
    <mergeCell ref="F358:I358"/>
    <mergeCell ref="J358:M358"/>
    <mergeCell ref="J352:M352"/>
    <mergeCell ref="F353:I353"/>
    <mergeCell ref="B343:E343"/>
    <mergeCell ref="F343:I343"/>
    <mergeCell ref="J343:M343"/>
    <mergeCell ref="B344:E344"/>
    <mergeCell ref="F344:I344"/>
    <mergeCell ref="J344:M344"/>
    <mergeCell ref="B347:E347"/>
    <mergeCell ref="F347:I347"/>
    <mergeCell ref="J347:M347"/>
    <mergeCell ref="B348:E348"/>
    <mergeCell ref="F348:I348"/>
    <mergeCell ref="J348:M348"/>
    <mergeCell ref="B345:E345"/>
    <mergeCell ref="F345:I345"/>
    <mergeCell ref="J345:M345"/>
    <mergeCell ref="B346:E346"/>
    <mergeCell ref="F346:I346"/>
    <mergeCell ref="B333:I338"/>
    <mergeCell ref="J333:M333"/>
    <mergeCell ref="J334:M334"/>
    <mergeCell ref="J335:M335"/>
    <mergeCell ref="J336:M336"/>
    <mergeCell ref="J337:M337"/>
    <mergeCell ref="J338:M338"/>
    <mergeCell ref="B359:E359"/>
    <mergeCell ref="F359:I359"/>
    <mergeCell ref="J359:M359"/>
    <mergeCell ref="J353:M353"/>
    <mergeCell ref="F354:I354"/>
    <mergeCell ref="J354:M354"/>
    <mergeCell ref="F355:I355"/>
    <mergeCell ref="J355:M355"/>
    <mergeCell ref="F356:I356"/>
    <mergeCell ref="J356:M356"/>
    <mergeCell ref="B349:E356"/>
    <mergeCell ref="F349:I349"/>
    <mergeCell ref="J349:M349"/>
    <mergeCell ref="F350:I350"/>
    <mergeCell ref="J350:M350"/>
    <mergeCell ref="F351:I351"/>
    <mergeCell ref="J351:M351"/>
    <mergeCell ref="J272:M272"/>
    <mergeCell ref="B270:E270"/>
    <mergeCell ref="F270:I270"/>
    <mergeCell ref="J270:M270"/>
    <mergeCell ref="B271:E271"/>
    <mergeCell ref="F271:I271"/>
    <mergeCell ref="J271:M271"/>
    <mergeCell ref="B321:I325"/>
    <mergeCell ref="J321:M321"/>
    <mergeCell ref="J322:M322"/>
    <mergeCell ref="J323:M323"/>
    <mergeCell ref="J324:M324"/>
    <mergeCell ref="J325:M325"/>
    <mergeCell ref="B318:E320"/>
    <mergeCell ref="F318:I318"/>
    <mergeCell ref="J318:M318"/>
    <mergeCell ref="F319:I319"/>
    <mergeCell ref="J319:M319"/>
    <mergeCell ref="F320:I320"/>
    <mergeCell ref="J266:M266"/>
    <mergeCell ref="B267:E267"/>
    <mergeCell ref="F267:I267"/>
    <mergeCell ref="J267:M267"/>
    <mergeCell ref="B317:E317"/>
    <mergeCell ref="F317:I317"/>
    <mergeCell ref="J317:M317"/>
    <mergeCell ref="F311:I311"/>
    <mergeCell ref="J311:M311"/>
    <mergeCell ref="F312:I312"/>
    <mergeCell ref="J312:M312"/>
    <mergeCell ref="F306:I306"/>
    <mergeCell ref="J306:M306"/>
    <mergeCell ref="F310:I310"/>
    <mergeCell ref="J310:M310"/>
    <mergeCell ref="F300:I300"/>
    <mergeCell ref="J300:M300"/>
    <mergeCell ref="F301:I301"/>
    <mergeCell ref="J301:M301"/>
    <mergeCell ref="F305:I305"/>
    <mergeCell ref="J305:M305"/>
    <mergeCell ref="B306:E306"/>
    <mergeCell ref="B272:E272"/>
    <mergeCell ref="F272:I272"/>
    <mergeCell ref="B432:E432"/>
    <mergeCell ref="B430:E431"/>
    <mergeCell ref="B327:E327"/>
    <mergeCell ref="F327:I327"/>
    <mergeCell ref="J327:M327"/>
    <mergeCell ref="B328:E328"/>
    <mergeCell ref="F328:I328"/>
    <mergeCell ref="J328:M328"/>
    <mergeCell ref="B326:E326"/>
    <mergeCell ref="F326:I326"/>
    <mergeCell ref="J326:M326"/>
    <mergeCell ref="B330:E330"/>
    <mergeCell ref="F330:I330"/>
    <mergeCell ref="J330:M330"/>
    <mergeCell ref="B331:E331"/>
    <mergeCell ref="F331:I331"/>
    <mergeCell ref="J331:M331"/>
    <mergeCell ref="B341:E341"/>
    <mergeCell ref="F341:I341"/>
    <mergeCell ref="J341:M341"/>
    <mergeCell ref="B342:E342"/>
    <mergeCell ref="B329:E329"/>
    <mergeCell ref="F329:I329"/>
    <mergeCell ref="J329:M329"/>
    <mergeCell ref="F342:I342"/>
    <mergeCell ref="J342:M342"/>
    <mergeCell ref="B339:E339"/>
    <mergeCell ref="J316:M316"/>
    <mergeCell ref="B313:E313"/>
    <mergeCell ref="F313:I313"/>
    <mergeCell ref="J313:M313"/>
    <mergeCell ref="B314:E314"/>
    <mergeCell ref="F314:I314"/>
    <mergeCell ref="J314:M314"/>
    <mergeCell ref="B315:E315"/>
    <mergeCell ref="F315:I315"/>
    <mergeCell ref="J315:M315"/>
    <mergeCell ref="J320:M320"/>
    <mergeCell ref="B316:E316"/>
    <mergeCell ref="F316:I316"/>
    <mergeCell ref="F339:I339"/>
    <mergeCell ref="J339:M339"/>
    <mergeCell ref="B340:E340"/>
    <mergeCell ref="F340:I340"/>
    <mergeCell ref="J340:M340"/>
    <mergeCell ref="B332:E332"/>
    <mergeCell ref="F332:I332"/>
    <mergeCell ref="J332:M332"/>
    <mergeCell ref="B251:E251"/>
    <mergeCell ref="F251:I251"/>
    <mergeCell ref="J251:M251"/>
    <mergeCell ref="B252:E252"/>
    <mergeCell ref="F252:I252"/>
    <mergeCell ref="J252:M252"/>
    <mergeCell ref="F302:I302"/>
    <mergeCell ref="J302:M302"/>
    <mergeCell ref="F303:I303"/>
    <mergeCell ref="J303:M303"/>
    <mergeCell ref="B298:E298"/>
    <mergeCell ref="F298:I298"/>
    <mergeCell ref="J298:M298"/>
    <mergeCell ref="B299:E305"/>
    <mergeCell ref="B264:E264"/>
    <mergeCell ref="F264:I264"/>
    <mergeCell ref="J264:M264"/>
    <mergeCell ref="B265:E265"/>
    <mergeCell ref="F265:I265"/>
    <mergeCell ref="J265:M265"/>
    <mergeCell ref="B268:E268"/>
    <mergeCell ref="F268:I268"/>
    <mergeCell ref="J268:M268"/>
    <mergeCell ref="B269:E269"/>
    <mergeCell ref="B253:E253"/>
    <mergeCell ref="F253:I253"/>
    <mergeCell ref="J253:M253"/>
    <mergeCell ref="F304:I304"/>
    <mergeCell ref="J304:M304"/>
    <mergeCell ref="F269:I269"/>
    <mergeCell ref="J269:M269"/>
    <mergeCell ref="B307:E308"/>
    <mergeCell ref="J307:M307"/>
    <mergeCell ref="F308:I308"/>
    <mergeCell ref="J308:M308"/>
    <mergeCell ref="B297:E297"/>
    <mergeCell ref="F297:I297"/>
    <mergeCell ref="J297:M297"/>
    <mergeCell ref="B293:E293"/>
    <mergeCell ref="F293:I293"/>
    <mergeCell ref="J293:M293"/>
    <mergeCell ref="J294:M294"/>
    <mergeCell ref="B295:E295"/>
    <mergeCell ref="F295:I295"/>
    <mergeCell ref="J295:M295"/>
    <mergeCell ref="F307:I307"/>
    <mergeCell ref="F299:I299"/>
    <mergeCell ref="J299:M299"/>
    <mergeCell ref="B296:E296"/>
    <mergeCell ref="F296:I296"/>
    <mergeCell ref="J296:M296"/>
    <mergeCell ref="B291:E291"/>
    <mergeCell ref="F291:I291"/>
    <mergeCell ref="J291:M291"/>
    <mergeCell ref="B292:E292"/>
    <mergeCell ref="F292:I292"/>
    <mergeCell ref="J292:M292"/>
    <mergeCell ref="B294:E294"/>
    <mergeCell ref="F294:I294"/>
    <mergeCell ref="J281:M281"/>
    <mergeCell ref="B282:E282"/>
    <mergeCell ref="F282:I282"/>
    <mergeCell ref="J282:M282"/>
    <mergeCell ref="B283:E283"/>
    <mergeCell ref="F283:I283"/>
    <mergeCell ref="J283:M283"/>
    <mergeCell ref="B277:E281"/>
    <mergeCell ref="F277:I277"/>
    <mergeCell ref="J277:M277"/>
    <mergeCell ref="F278:I278"/>
    <mergeCell ref="J278:M278"/>
    <mergeCell ref="F279:I279"/>
    <mergeCell ref="J279:M279"/>
    <mergeCell ref="F280:I280"/>
    <mergeCell ref="J280:M280"/>
    <mergeCell ref="F281:I281"/>
    <mergeCell ref="B289:E289"/>
    <mergeCell ref="F289:I289"/>
    <mergeCell ref="J289:M289"/>
    <mergeCell ref="B290:E290"/>
    <mergeCell ref="F290:I290"/>
    <mergeCell ref="J290:M290"/>
    <mergeCell ref="B284:I288"/>
    <mergeCell ref="J284:M284"/>
    <mergeCell ref="J285:M285"/>
    <mergeCell ref="J286:M286"/>
    <mergeCell ref="J287:M287"/>
    <mergeCell ref="J288:M288"/>
    <mergeCell ref="B275:E275"/>
    <mergeCell ref="F275:I275"/>
    <mergeCell ref="J275:M275"/>
    <mergeCell ref="B276:E276"/>
    <mergeCell ref="F276:I276"/>
    <mergeCell ref="J276:M276"/>
    <mergeCell ref="B273:E273"/>
    <mergeCell ref="F273:I273"/>
    <mergeCell ref="J273:M273"/>
    <mergeCell ref="B274:E274"/>
    <mergeCell ref="F274:I274"/>
    <mergeCell ref="J227:M227"/>
    <mergeCell ref="B227:E227"/>
    <mergeCell ref="F227:I227"/>
    <mergeCell ref="B219:E219"/>
    <mergeCell ref="F219:I219"/>
    <mergeCell ref="J219:M219"/>
    <mergeCell ref="B243:E243"/>
    <mergeCell ref="F243:I243"/>
    <mergeCell ref="J243:M243"/>
    <mergeCell ref="B235:E235"/>
    <mergeCell ref="F235:I235"/>
    <mergeCell ref="J235:M235"/>
    <mergeCell ref="B254:E254"/>
    <mergeCell ref="F254:I254"/>
    <mergeCell ref="J254:M254"/>
    <mergeCell ref="J274:M274"/>
    <mergeCell ref="B259:I263"/>
    <mergeCell ref="J259:M259"/>
    <mergeCell ref="J260:M260"/>
    <mergeCell ref="J261:M261"/>
    <mergeCell ref="J262:M262"/>
    <mergeCell ref="B257:E257"/>
    <mergeCell ref="F257:I257"/>
    <mergeCell ref="J257:M257"/>
    <mergeCell ref="B258:E258"/>
    <mergeCell ref="F258:I258"/>
    <mergeCell ref="J258:M258"/>
    <mergeCell ref="B255:E255"/>
    <mergeCell ref="F255:I255"/>
    <mergeCell ref="J255:M255"/>
    <mergeCell ref="B256:E256"/>
    <mergeCell ref="F256:I256"/>
    <mergeCell ref="J256:M256"/>
    <mergeCell ref="J263:M263"/>
    <mergeCell ref="B266:E266"/>
    <mergeCell ref="F266:I266"/>
    <mergeCell ref="J136:M136"/>
    <mergeCell ref="B129:I130"/>
    <mergeCell ref="J129:M129"/>
    <mergeCell ref="J130:M130"/>
    <mergeCell ref="B140:E140"/>
    <mergeCell ref="F140:I140"/>
    <mergeCell ref="J140:M140"/>
    <mergeCell ref="B141:I142"/>
    <mergeCell ref="J141:M141"/>
    <mergeCell ref="J142:M142"/>
    <mergeCell ref="B132:I133"/>
    <mergeCell ref="J132:M132"/>
    <mergeCell ref="J133:M133"/>
    <mergeCell ref="B137:E137"/>
    <mergeCell ref="F137:I137"/>
    <mergeCell ref="J137:M137"/>
    <mergeCell ref="B174:E174"/>
    <mergeCell ref="F174:I174"/>
    <mergeCell ref="J174:M174"/>
    <mergeCell ref="B175:E175"/>
    <mergeCell ref="F175:I175"/>
    <mergeCell ref="J175:M175"/>
    <mergeCell ref="B185:E185"/>
    <mergeCell ref="B201:E201"/>
    <mergeCell ref="F201:I201"/>
    <mergeCell ref="J201:M201"/>
    <mergeCell ref="B168:E168"/>
    <mergeCell ref="F168:I168"/>
    <mergeCell ref="J168:M168"/>
    <mergeCell ref="B173:E173"/>
    <mergeCell ref="F173:I173"/>
    <mergeCell ref="J173:M173"/>
    <mergeCell ref="B167:E167"/>
    <mergeCell ref="F167:I167"/>
    <mergeCell ref="J167:M167"/>
    <mergeCell ref="B171:E171"/>
    <mergeCell ref="F171:I171"/>
    <mergeCell ref="J171:M171"/>
    <mergeCell ref="B172:E172"/>
    <mergeCell ref="F172:I172"/>
    <mergeCell ref="J172:M172"/>
    <mergeCell ref="B169:E169"/>
    <mergeCell ref="F169:I169"/>
    <mergeCell ref="J169:M169"/>
    <mergeCell ref="B170:E170"/>
    <mergeCell ref="F170:I170"/>
    <mergeCell ref="J170:M170"/>
    <mergeCell ref="B166:E166"/>
    <mergeCell ref="F166:I166"/>
    <mergeCell ref="J166:M166"/>
    <mergeCell ref="B163:E163"/>
    <mergeCell ref="F163:I163"/>
    <mergeCell ref="J163:M163"/>
    <mergeCell ref="B164:E164"/>
    <mergeCell ref="F164:I164"/>
    <mergeCell ref="J164:M164"/>
    <mergeCell ref="B162:E162"/>
    <mergeCell ref="F162:I162"/>
    <mergeCell ref="J162:M162"/>
    <mergeCell ref="B161:E161"/>
    <mergeCell ref="F161:I161"/>
    <mergeCell ref="J161:M161"/>
    <mergeCell ref="B165:E165"/>
    <mergeCell ref="F165:I165"/>
    <mergeCell ref="J165:M165"/>
    <mergeCell ref="B160:E160"/>
    <mergeCell ref="F160:I160"/>
    <mergeCell ref="J160:M160"/>
    <mergeCell ref="B157:E157"/>
    <mergeCell ref="F157:I157"/>
    <mergeCell ref="J157:M157"/>
    <mergeCell ref="B158:E158"/>
    <mergeCell ref="F158:I158"/>
    <mergeCell ref="J158:M158"/>
    <mergeCell ref="B149:E149"/>
    <mergeCell ref="F149:I149"/>
    <mergeCell ref="J149:M149"/>
    <mergeCell ref="B150:E150"/>
    <mergeCell ref="F150:I150"/>
    <mergeCell ref="J150:M150"/>
    <mergeCell ref="B159:E159"/>
    <mergeCell ref="F159:I159"/>
    <mergeCell ref="J159:M159"/>
    <mergeCell ref="B155:E155"/>
    <mergeCell ref="F155:I155"/>
    <mergeCell ref="J155:M155"/>
    <mergeCell ref="B156:E156"/>
    <mergeCell ref="F156:I156"/>
    <mergeCell ref="J156:M156"/>
    <mergeCell ref="B153:E153"/>
    <mergeCell ref="F153:I153"/>
    <mergeCell ref="J153:M153"/>
    <mergeCell ref="B154:E154"/>
    <mergeCell ref="F154:I154"/>
    <mergeCell ref="J154:M154"/>
    <mergeCell ref="B151:E151"/>
    <mergeCell ref="F151:I151"/>
    <mergeCell ref="J151:M151"/>
    <mergeCell ref="B152:E152"/>
    <mergeCell ref="F152:I152"/>
    <mergeCell ref="J152:M152"/>
    <mergeCell ref="B123:E123"/>
    <mergeCell ref="F123:I123"/>
    <mergeCell ref="J123:M123"/>
    <mergeCell ref="B148:E148"/>
    <mergeCell ref="F148:I148"/>
    <mergeCell ref="J148:M148"/>
    <mergeCell ref="B146:E146"/>
    <mergeCell ref="F146:I146"/>
    <mergeCell ref="J146:M146"/>
    <mergeCell ref="B147:E147"/>
    <mergeCell ref="F147:I147"/>
    <mergeCell ref="J147:M147"/>
    <mergeCell ref="B144:E144"/>
    <mergeCell ref="F144:I144"/>
    <mergeCell ref="J144:M144"/>
    <mergeCell ref="B145:E145"/>
    <mergeCell ref="F145:I145"/>
    <mergeCell ref="J145:M145"/>
    <mergeCell ref="B128:E128"/>
    <mergeCell ref="F128:I128"/>
    <mergeCell ref="J128:M128"/>
    <mergeCell ref="B126:M126"/>
    <mergeCell ref="B143:E143"/>
    <mergeCell ref="F143:I143"/>
    <mergeCell ref="J143:M143"/>
    <mergeCell ref="B124:E124"/>
    <mergeCell ref="F124:I124"/>
    <mergeCell ref="J124:M124"/>
    <mergeCell ref="B125:E125"/>
    <mergeCell ref="F125:I125"/>
    <mergeCell ref="J125:M125"/>
    <mergeCell ref="B138:I139"/>
    <mergeCell ref="J138:M138"/>
    <mergeCell ref="J139:M139"/>
    <mergeCell ref="B127:E127"/>
    <mergeCell ref="F127:I127"/>
    <mergeCell ref="J127:M127"/>
    <mergeCell ref="B131:E131"/>
    <mergeCell ref="F131:I131"/>
    <mergeCell ref="J131:M131"/>
    <mergeCell ref="B134:E134"/>
    <mergeCell ref="F134:I134"/>
    <mergeCell ref="J134:M134"/>
    <mergeCell ref="B135:I136"/>
    <mergeCell ref="J135:M135"/>
    <mergeCell ref="B116:E116"/>
    <mergeCell ref="F116:I116"/>
    <mergeCell ref="J116:M116"/>
    <mergeCell ref="B117:E117"/>
    <mergeCell ref="F117:I117"/>
    <mergeCell ref="J117:M117"/>
    <mergeCell ref="B122:E122"/>
    <mergeCell ref="F122:I122"/>
    <mergeCell ref="J122:M122"/>
    <mergeCell ref="B120:E120"/>
    <mergeCell ref="F120:I120"/>
    <mergeCell ref="J120:M120"/>
    <mergeCell ref="B121:E121"/>
    <mergeCell ref="F121:I121"/>
    <mergeCell ref="J121:M121"/>
    <mergeCell ref="B118:E118"/>
    <mergeCell ref="F118:I118"/>
    <mergeCell ref="J118:M118"/>
    <mergeCell ref="B119:E119"/>
    <mergeCell ref="F119:I119"/>
    <mergeCell ref="J119:M119"/>
    <mergeCell ref="B110:E110"/>
    <mergeCell ref="F110:I110"/>
    <mergeCell ref="J110:M110"/>
    <mergeCell ref="B111:E111"/>
    <mergeCell ref="F111:I111"/>
    <mergeCell ref="J111:M111"/>
    <mergeCell ref="B115:E115"/>
    <mergeCell ref="F115:I115"/>
    <mergeCell ref="J115:M115"/>
    <mergeCell ref="B114:E114"/>
    <mergeCell ref="F114:I114"/>
    <mergeCell ref="J114:M114"/>
    <mergeCell ref="B112:E112"/>
    <mergeCell ref="F112:I112"/>
    <mergeCell ref="J112:M112"/>
    <mergeCell ref="B113:E113"/>
    <mergeCell ref="F113:I113"/>
    <mergeCell ref="J113:M113"/>
    <mergeCell ref="B108:E108"/>
    <mergeCell ref="F108:I108"/>
    <mergeCell ref="J108:M108"/>
    <mergeCell ref="B109:E109"/>
    <mergeCell ref="F109:I109"/>
    <mergeCell ref="J109:M109"/>
    <mergeCell ref="B107:E107"/>
    <mergeCell ref="F107:I107"/>
    <mergeCell ref="J107:M107"/>
    <mergeCell ref="B103:E103"/>
    <mergeCell ref="F103:I103"/>
    <mergeCell ref="J103:M103"/>
    <mergeCell ref="B100:M100"/>
    <mergeCell ref="B101:E101"/>
    <mergeCell ref="F101:I101"/>
    <mergeCell ref="J101:M101"/>
    <mergeCell ref="B106:E106"/>
    <mergeCell ref="F106:I106"/>
    <mergeCell ref="J106:M106"/>
    <mergeCell ref="B104:E104"/>
    <mergeCell ref="F104:I104"/>
    <mergeCell ref="J104:M104"/>
    <mergeCell ref="B105:E105"/>
    <mergeCell ref="F105:I105"/>
    <mergeCell ref="J105:M105"/>
    <mergeCell ref="B94:E94"/>
    <mergeCell ref="F94:I94"/>
    <mergeCell ref="J94:M94"/>
    <mergeCell ref="B95:E95"/>
    <mergeCell ref="F95:I95"/>
    <mergeCell ref="J95:M95"/>
    <mergeCell ref="B102:E102"/>
    <mergeCell ref="F102:I102"/>
    <mergeCell ref="J102:M102"/>
    <mergeCell ref="B98:E98"/>
    <mergeCell ref="F98:I98"/>
    <mergeCell ref="J98:M98"/>
    <mergeCell ref="B99:E99"/>
    <mergeCell ref="F99:I99"/>
    <mergeCell ref="J99:M99"/>
    <mergeCell ref="B96:E96"/>
    <mergeCell ref="F96:I96"/>
    <mergeCell ref="J96:M96"/>
    <mergeCell ref="B97:E97"/>
    <mergeCell ref="F97:I97"/>
    <mergeCell ref="J97:M97"/>
    <mergeCell ref="B88:E88"/>
    <mergeCell ref="F88:I88"/>
    <mergeCell ref="J88:M88"/>
    <mergeCell ref="B92:E92"/>
    <mergeCell ref="F92:I92"/>
    <mergeCell ref="J92:M92"/>
    <mergeCell ref="B93:E93"/>
    <mergeCell ref="F93:I93"/>
    <mergeCell ref="J93:M93"/>
    <mergeCell ref="B90:E90"/>
    <mergeCell ref="F90:I90"/>
    <mergeCell ref="J90:M90"/>
    <mergeCell ref="B91:E91"/>
    <mergeCell ref="F91:I91"/>
    <mergeCell ref="J91:M91"/>
    <mergeCell ref="B89:E89"/>
    <mergeCell ref="F89:I89"/>
    <mergeCell ref="J89:M89"/>
    <mergeCell ref="B87:E87"/>
    <mergeCell ref="F87:I87"/>
    <mergeCell ref="J87:M87"/>
    <mergeCell ref="B84:E84"/>
    <mergeCell ref="F84:I84"/>
    <mergeCell ref="J84:M84"/>
    <mergeCell ref="B85:E85"/>
    <mergeCell ref="F85:I85"/>
    <mergeCell ref="J85:M85"/>
    <mergeCell ref="B79:E79"/>
    <mergeCell ref="F79:I79"/>
    <mergeCell ref="J79:M79"/>
    <mergeCell ref="B80:E80"/>
    <mergeCell ref="F80:I80"/>
    <mergeCell ref="J80:M80"/>
    <mergeCell ref="B86:E86"/>
    <mergeCell ref="F86:I86"/>
    <mergeCell ref="J86:M86"/>
    <mergeCell ref="B83:E83"/>
    <mergeCell ref="F83:I83"/>
    <mergeCell ref="J83:M83"/>
    <mergeCell ref="B81:E81"/>
    <mergeCell ref="F81:I81"/>
    <mergeCell ref="J81:M81"/>
    <mergeCell ref="B82:E82"/>
    <mergeCell ref="F82:I82"/>
    <mergeCell ref="J82:M82"/>
    <mergeCell ref="B78:E78"/>
    <mergeCell ref="F78:I78"/>
    <mergeCell ref="J78:M78"/>
    <mergeCell ref="B75:E75"/>
    <mergeCell ref="F75:I75"/>
    <mergeCell ref="J75:M75"/>
    <mergeCell ref="B76:E76"/>
    <mergeCell ref="F76:I76"/>
    <mergeCell ref="J76:M76"/>
    <mergeCell ref="B72:E72"/>
    <mergeCell ref="F72:I72"/>
    <mergeCell ref="J72:M72"/>
    <mergeCell ref="B70:I70"/>
    <mergeCell ref="J70:M70"/>
    <mergeCell ref="B69:E69"/>
    <mergeCell ref="F69:I69"/>
    <mergeCell ref="J69:M69"/>
    <mergeCell ref="B77:E77"/>
    <mergeCell ref="F77:I77"/>
    <mergeCell ref="J77:M77"/>
    <mergeCell ref="B73:E73"/>
    <mergeCell ref="F73:I73"/>
    <mergeCell ref="J73:M73"/>
    <mergeCell ref="B74:E74"/>
    <mergeCell ref="F74:I74"/>
    <mergeCell ref="J74:M74"/>
    <mergeCell ref="B64:E64"/>
    <mergeCell ref="F64:I64"/>
    <mergeCell ref="J64:M64"/>
    <mergeCell ref="B65:E65"/>
    <mergeCell ref="F65:I65"/>
    <mergeCell ref="J65:M65"/>
    <mergeCell ref="B71:E71"/>
    <mergeCell ref="F71:I71"/>
    <mergeCell ref="J71:M71"/>
    <mergeCell ref="B68:E68"/>
    <mergeCell ref="F68:I68"/>
    <mergeCell ref="J68:M68"/>
    <mergeCell ref="B66:E66"/>
    <mergeCell ref="F66:I66"/>
    <mergeCell ref="J66:M66"/>
    <mergeCell ref="B67:E67"/>
    <mergeCell ref="F67:I67"/>
    <mergeCell ref="J67:M67"/>
    <mergeCell ref="B62:I63"/>
    <mergeCell ref="J62:M62"/>
    <mergeCell ref="J63:M63"/>
    <mergeCell ref="J56:M56"/>
    <mergeCell ref="J57:M57"/>
    <mergeCell ref="J58:M58"/>
    <mergeCell ref="J59:M59"/>
    <mergeCell ref="E58:I58"/>
    <mergeCell ref="J60:M60"/>
    <mergeCell ref="J53:M53"/>
    <mergeCell ref="B46:E46"/>
    <mergeCell ref="F46:I46"/>
    <mergeCell ref="J46:M46"/>
    <mergeCell ref="B47:I49"/>
    <mergeCell ref="J47:M47"/>
    <mergeCell ref="J48:M48"/>
    <mergeCell ref="J49:M49"/>
    <mergeCell ref="B61:E61"/>
    <mergeCell ref="F61:I61"/>
    <mergeCell ref="J61:M61"/>
    <mergeCell ref="B54:E54"/>
    <mergeCell ref="F54:I54"/>
    <mergeCell ref="J54:M54"/>
    <mergeCell ref="B55:E55"/>
    <mergeCell ref="F55:I55"/>
    <mergeCell ref="J55:M55"/>
    <mergeCell ref="B35:I37"/>
    <mergeCell ref="J35:M35"/>
    <mergeCell ref="J36:M36"/>
    <mergeCell ref="J37:M37"/>
    <mergeCell ref="B50:E50"/>
    <mergeCell ref="F50:I50"/>
    <mergeCell ref="J50:M50"/>
    <mergeCell ref="J51:M51"/>
    <mergeCell ref="J52:M52"/>
    <mergeCell ref="B42:E42"/>
    <mergeCell ref="F42:I42"/>
    <mergeCell ref="J42:M42"/>
    <mergeCell ref="B43:I45"/>
    <mergeCell ref="J43:M43"/>
    <mergeCell ref="J44:M44"/>
    <mergeCell ref="J45:M45"/>
    <mergeCell ref="B38:E38"/>
    <mergeCell ref="F38:I38"/>
    <mergeCell ref="J38:M38"/>
    <mergeCell ref="B39:I41"/>
    <mergeCell ref="J39:M39"/>
    <mergeCell ref="J40:M40"/>
    <mergeCell ref="J41:M41"/>
    <mergeCell ref="B34:E34"/>
    <mergeCell ref="F34:I34"/>
    <mergeCell ref="J34:M34"/>
    <mergeCell ref="B33:E33"/>
    <mergeCell ref="F33:I33"/>
    <mergeCell ref="J33:M33"/>
    <mergeCell ref="B31:E31"/>
    <mergeCell ref="F31:I31"/>
    <mergeCell ref="J31:M31"/>
    <mergeCell ref="B32:E32"/>
    <mergeCell ref="F32:I32"/>
    <mergeCell ref="J32:M32"/>
    <mergeCell ref="B30:E30"/>
    <mergeCell ref="F30:I30"/>
    <mergeCell ref="J30:M30"/>
    <mergeCell ref="B29:E29"/>
    <mergeCell ref="F29:I29"/>
    <mergeCell ref="J29:M29"/>
    <mergeCell ref="B27:E27"/>
    <mergeCell ref="F27:I27"/>
    <mergeCell ref="J27:M27"/>
    <mergeCell ref="B28:E28"/>
    <mergeCell ref="F28:I28"/>
    <mergeCell ref="J28:M28"/>
    <mergeCell ref="B26:E26"/>
    <mergeCell ref="F26:I26"/>
    <mergeCell ref="J26:M26"/>
    <mergeCell ref="B25:E25"/>
    <mergeCell ref="F25:I25"/>
    <mergeCell ref="J25:M25"/>
    <mergeCell ref="B23:E23"/>
    <mergeCell ref="F23:I23"/>
    <mergeCell ref="J23:M23"/>
    <mergeCell ref="B24:E24"/>
    <mergeCell ref="F24:I24"/>
    <mergeCell ref="J24:M24"/>
    <mergeCell ref="B21:E21"/>
    <mergeCell ref="F21:I21"/>
    <mergeCell ref="J21:M21"/>
    <mergeCell ref="B22:E22"/>
    <mergeCell ref="F22:I22"/>
    <mergeCell ref="J22:M22"/>
    <mergeCell ref="B19:E19"/>
    <mergeCell ref="F19:I19"/>
    <mergeCell ref="J19:M19"/>
    <mergeCell ref="B20:E20"/>
    <mergeCell ref="F20:I20"/>
    <mergeCell ref="J20:M20"/>
    <mergeCell ref="F17:I17"/>
    <mergeCell ref="J17:M17"/>
    <mergeCell ref="B18:E18"/>
    <mergeCell ref="F18:I18"/>
    <mergeCell ref="J18:M18"/>
    <mergeCell ref="B16:E16"/>
    <mergeCell ref="F16:I16"/>
    <mergeCell ref="J16:M16"/>
    <mergeCell ref="B15:E15"/>
    <mergeCell ref="F15:I15"/>
    <mergeCell ref="J15:M15"/>
    <mergeCell ref="B8:E8"/>
    <mergeCell ref="F8:I8"/>
    <mergeCell ref="J8:M8"/>
    <mergeCell ref="B9:E9"/>
    <mergeCell ref="F9:I9"/>
    <mergeCell ref="J9:M9"/>
    <mergeCell ref="B6:E6"/>
    <mergeCell ref="F6:I6"/>
    <mergeCell ref="J6:M6"/>
    <mergeCell ref="B7:E7"/>
    <mergeCell ref="F7:I7"/>
    <mergeCell ref="J7:M7"/>
    <mergeCell ref="B309:E309"/>
    <mergeCell ref="F309:I309"/>
    <mergeCell ref="J309:M309"/>
    <mergeCell ref="B310:E312"/>
    <mergeCell ref="B58:D58"/>
    <mergeCell ref="B56:I57"/>
    <mergeCell ref="B51:I53"/>
    <mergeCell ref="B186:E192"/>
    <mergeCell ref="B10:E10"/>
    <mergeCell ref="F10:I10"/>
    <mergeCell ref="J10:M10"/>
    <mergeCell ref="B11:E11"/>
    <mergeCell ref="F11:I11"/>
    <mergeCell ref="J11:M11"/>
    <mergeCell ref="B14:E14"/>
    <mergeCell ref="F14:I14"/>
    <mergeCell ref="J14:M14"/>
    <mergeCell ref="B12:E12"/>
    <mergeCell ref="F12:I12"/>
    <mergeCell ref="J12:M12"/>
    <mergeCell ref="B13:E13"/>
    <mergeCell ref="F13:I13"/>
    <mergeCell ref="J13:M13"/>
    <mergeCell ref="B17:E17"/>
    <mergeCell ref="B4:E4"/>
    <mergeCell ref="F4:I4"/>
    <mergeCell ref="J4:M4"/>
    <mergeCell ref="B5:E5"/>
    <mergeCell ref="F5:I5"/>
    <mergeCell ref="J5:M5"/>
    <mergeCell ref="A1:M1"/>
    <mergeCell ref="B2:E2"/>
    <mergeCell ref="F2:I2"/>
    <mergeCell ref="J2:M2"/>
    <mergeCell ref="B3:E3"/>
    <mergeCell ref="F3:I3"/>
    <mergeCell ref="J3:M3"/>
  </mergeCells>
  <phoneticPr fontId="14" type="noConversion"/>
  <conditionalFormatting sqref="A68 A186:A192 A202:A218">
    <cfRule type="containsText" dxfId="48" priority="75" operator="containsText" text="tbc">
      <formula>NOT(ISERROR(SEARCH("tbc",A68)))</formula>
    </cfRule>
  </conditionalFormatting>
  <conditionalFormatting sqref="A128:A142">
    <cfRule type="containsText" dxfId="47" priority="10" operator="containsText" text="no data">
      <formula>NOT(ISERROR(SEARCH("no data",A128)))</formula>
    </cfRule>
  </conditionalFormatting>
  <conditionalFormatting sqref="A163:A165 N252:XFD253 N302:XFD303 N306:XFD307">
    <cfRule type="containsText" dxfId="46" priority="205" operator="containsText" text="Not applicable">
      <formula>NOT(ISERROR(SEARCH("Not applicable",A163)))</formula>
    </cfRule>
    <cfRule type="containsText" dxfId="45" priority="204" operator="containsText" text="Data not collected">
      <formula>NOT(ISERROR(SEARCH("Data not collected",A163)))</formula>
    </cfRule>
    <cfRule type="containsText" dxfId="44" priority="203" operator="containsText" text="No data">
      <formula>NOT(ISERROR(SEARCH("No data",A163)))</formula>
    </cfRule>
  </conditionalFormatting>
  <conditionalFormatting sqref="A176:A184 A186:A192">
    <cfRule type="containsText" dxfId="43" priority="29" operator="containsText" text="No data">
      <formula>NOT(ISERROR(SEARCH("No data",A176)))</formula>
    </cfRule>
    <cfRule type="containsText" dxfId="42" priority="30" operator="containsText" text="Data not collected">
      <formula>NOT(ISERROR(SEARCH("Data not collected",A176)))</formula>
    </cfRule>
  </conditionalFormatting>
  <conditionalFormatting sqref="A177:A184 A186:A192">
    <cfRule type="containsText" dxfId="41" priority="26" operator="containsText" text="no data">
      <formula>NOT(ISERROR(SEARCH("no data",A177)))</formula>
    </cfRule>
    <cfRule type="containsText" dxfId="40" priority="27" operator="containsText" text="tbc">
      <formula>NOT(ISERROR(SEARCH("tbc",A177)))</formula>
    </cfRule>
  </conditionalFormatting>
  <conditionalFormatting sqref="A185:A200 A202:A218 N68:XFD70 A69:A70 A167 N167:XFD174 N176:XFD200">
    <cfRule type="containsText" dxfId="39" priority="198" operator="containsText" text="Data not collected">
      <formula>NOT(ISERROR(SEARCH("Data not collected",A68)))</formula>
    </cfRule>
    <cfRule type="containsText" dxfId="38" priority="197" operator="containsText" text="No data">
      <formula>NOT(ISERROR(SEARCH("No data",A68)))</formula>
    </cfRule>
  </conditionalFormatting>
  <conditionalFormatting sqref="A186:A192 A68 A203:A210 A212:A218">
    <cfRule type="containsText" dxfId="37" priority="74" operator="containsText" text="no data">
      <formula>NOT(ISERROR(SEARCH("no data",A68)))</formula>
    </cfRule>
  </conditionalFormatting>
  <conditionalFormatting sqref="A186:A192 A167 A173 A221:A226 A229:A234 A237:A242 A245:A253">
    <cfRule type="containsText" dxfId="36" priority="192" operator="containsText" text="Not applicable">
      <formula>NOT(ISERROR(SEARCH("Not applicable",A167)))</formula>
    </cfRule>
  </conditionalFormatting>
  <conditionalFormatting sqref="A251 A273 A313">
    <cfRule type="containsText" dxfId="35" priority="188" operator="containsText" text="Data not collected">
      <formula>NOT(ISERROR(SEARCH("Data not collected",A251)))</formula>
    </cfRule>
    <cfRule type="containsText" dxfId="34" priority="187" operator="containsText" text="No data">
      <formula>NOT(ISERROR(SEARCH("No data",A251)))</formula>
    </cfRule>
    <cfRule type="containsText" dxfId="33" priority="186" operator="containsText" text="Not applicable">
      <formula>NOT(ISERROR(SEARCH("Not applicable",A251)))</formula>
    </cfRule>
  </conditionalFormatting>
  <conditionalFormatting sqref="A254:A272">
    <cfRule type="containsText" dxfId="32" priority="182" operator="containsText" text="tbc">
      <formula>NOT(ISERROR(SEARCH("tbc",A254)))</formula>
    </cfRule>
  </conditionalFormatting>
  <conditionalFormatting sqref="A264">
    <cfRule type="containsText" dxfId="31" priority="183" operator="containsText" text="Not applicable">
      <formula>NOT(ISERROR(SEARCH("Not applicable",A264)))</formula>
    </cfRule>
  </conditionalFormatting>
  <conditionalFormatting sqref="A322:A326">
    <cfRule type="containsText" dxfId="30" priority="208" operator="containsText" text="tbc">
      <formula>NOT(ISERROR(SEARCH("tbc",A322)))</formula>
    </cfRule>
  </conditionalFormatting>
  <conditionalFormatting sqref="A331">
    <cfRule type="containsText" dxfId="29" priority="152" operator="containsText" text="Not applicable">
      <formula>NOT(ISERROR(SEARCH("Not applicable",A331)))</formula>
    </cfRule>
    <cfRule type="containsText" dxfId="28" priority="154" operator="containsText" text="Data not collected">
      <formula>NOT(ISERROR(SEARCH("Data not collected",A331)))</formula>
    </cfRule>
    <cfRule type="containsText" dxfId="27" priority="153" operator="containsText" text="No data">
      <formula>NOT(ISERROR(SEARCH("No data",A331)))</formula>
    </cfRule>
  </conditionalFormatting>
  <conditionalFormatting sqref="A348 A400:A416">
    <cfRule type="containsText" dxfId="26" priority="119" operator="containsText" text="No data">
      <formula>NOT(ISERROR(SEARCH("No data",A348)))</formula>
    </cfRule>
  </conditionalFormatting>
  <conditionalFormatting sqref="A352">
    <cfRule type="containsText" dxfId="25" priority="120" operator="containsText" text="No data">
      <formula>NOT(ISERROR(SEARCH("No data",A352)))</formula>
    </cfRule>
  </conditionalFormatting>
  <conditionalFormatting sqref="A356">
    <cfRule type="containsText" dxfId="24" priority="121" operator="containsText" text="No data">
      <formula>NOT(ISERROR(SEARCH("No data",A356)))</formula>
    </cfRule>
  </conditionalFormatting>
  <conditionalFormatting sqref="A361:A367">
    <cfRule type="containsText" dxfId="23" priority="112" operator="containsText" text="No data">
      <formula>NOT(ISERROR(SEARCH("No data",A361)))</formula>
    </cfRule>
  </conditionalFormatting>
  <conditionalFormatting sqref="A369:A372">
    <cfRule type="containsText" dxfId="22" priority="206" operator="containsText" text="No data">
      <formula>NOT(ISERROR(SEARCH("No data",A369)))</formula>
    </cfRule>
  </conditionalFormatting>
  <conditionalFormatting sqref="A437:A441">
    <cfRule type="containsText" dxfId="21" priority="102" operator="containsText" text="No data">
      <formula>NOT(ISERROR(SEARCH("No data",A437)))</formula>
    </cfRule>
  </conditionalFormatting>
  <conditionalFormatting sqref="A443:A455">
    <cfRule type="containsText" dxfId="20" priority="91" operator="containsText" text="No data">
      <formula>NOT(ISERROR(SEARCH("No data",A443)))</formula>
    </cfRule>
  </conditionalFormatting>
  <conditionalFormatting sqref="A460:A461">
    <cfRule type="containsText" dxfId="19" priority="103" operator="containsText" text="no data">
      <formula>NOT(ISERROR(SEARCH("no data",A460)))</formula>
    </cfRule>
    <cfRule type="containsText" dxfId="18" priority="104" operator="containsText" text="tbc">
      <formula>NOT(ISERROR(SEARCH("tbc",A460)))</formula>
    </cfRule>
  </conditionalFormatting>
  <conditionalFormatting sqref="B193:H200">
    <cfRule type="containsText" dxfId="17" priority="17" operator="containsText" text="no data">
      <formula>NOT(ISERROR(SEARCH("no data",B193)))</formula>
    </cfRule>
  </conditionalFormatting>
  <conditionalFormatting sqref="B2:M34 B35 J35:M37 B38:M38 B39 J39:M41 B42:M42 B43 J43:M45 B46:M46 B47 J47:M49 B50:M50 B51 J51:M53 B54:M55 B56 J56:M57 B58 E58:M58 B185:B186 J193:L200 B211:D218 F211:H218 J211:L218 F294 J294:M294 B295:M309 B310 F310:M312 B313:M432 B433 J433:M435 B436:M461">
    <cfRule type="containsText" dxfId="16" priority="63" operator="containsText" text="no data">
      <formula>NOT(ISERROR(SEARCH("no data",B2)))</formula>
    </cfRule>
  </conditionalFormatting>
  <conditionalFormatting sqref="B59:M184">
    <cfRule type="containsText" dxfId="15" priority="11" operator="containsText" text="no data">
      <formula>NOT(ISERROR(SEARCH("no data",B59)))</formula>
    </cfRule>
  </conditionalFormatting>
  <conditionalFormatting sqref="B193:M293 B2:M34 B35 J35:M37 B38:M38 B39 J39:M41 B42:M42 B43 J43:M45 B46:M46 B47 J47:M49 B50:M50 B51 J51:M53 B54:M57 B58 E58:M58 B59:M185 B186 F186:M192 F294 J294:M294 B295:M432 B433 J433:M435 B436:M461">
    <cfRule type="cellIs" dxfId="14" priority="6" operator="lessThan">
      <formula>0</formula>
    </cfRule>
  </conditionalFormatting>
  <conditionalFormatting sqref="B201:M210">
    <cfRule type="containsText" dxfId="13" priority="34" operator="containsText" text="no data">
      <formula>NOT(ISERROR(SEARCH("no data",B201)))</formula>
    </cfRule>
  </conditionalFormatting>
  <conditionalFormatting sqref="B219:M293">
    <cfRule type="containsText" dxfId="12" priority="40" operator="containsText" text="no data">
      <formula>NOT(ISERROR(SEARCH("no data",B219)))</formula>
    </cfRule>
  </conditionalFormatting>
  <conditionalFormatting sqref="D245:D249">
    <cfRule type="containsText" dxfId="11" priority="43" operator="containsText" text="no data">
      <formula>NOT(ISERROR(SEARCH("no data",D245)))</formula>
    </cfRule>
  </conditionalFormatting>
  <conditionalFormatting sqref="E211">
    <cfRule type="containsText" dxfId="10" priority="31" operator="containsText" text="no data">
      <formula>NOT(ISERROR(SEARCH("no data",E211)))</formula>
    </cfRule>
  </conditionalFormatting>
  <conditionalFormatting sqref="E212:E218">
    <cfRule type="containsText" dxfId="9" priority="5" operator="containsText" text="no data">
      <formula>NOT(ISERROR(SEARCH("no data",E212)))</formula>
    </cfRule>
  </conditionalFormatting>
  <conditionalFormatting sqref="F185:M192">
    <cfRule type="containsText" dxfId="8" priority="8" operator="containsText" text="no data">
      <formula>NOT(ISERROR(SEARCH("no data",F185)))</formula>
    </cfRule>
  </conditionalFormatting>
  <conditionalFormatting sqref="I193">
    <cfRule type="containsText" dxfId="7" priority="18" operator="containsText" text="no data">
      <formula>NOT(ISERROR(SEARCH("no data",I193)))</formula>
    </cfRule>
  </conditionalFormatting>
  <conditionalFormatting sqref="I194:I200">
    <cfRule type="containsText" dxfId="6" priority="4" operator="containsText" text="no data">
      <formula>NOT(ISERROR(SEARCH("no data",I194)))</formula>
    </cfRule>
  </conditionalFormatting>
  <conditionalFormatting sqref="I211">
    <cfRule type="containsText" dxfId="5" priority="32" operator="containsText" text="no data">
      <formula>NOT(ISERROR(SEARCH("no data",I211)))</formula>
    </cfRule>
  </conditionalFormatting>
  <conditionalFormatting sqref="I212:I218">
    <cfRule type="containsText" dxfId="4" priority="3" operator="containsText" text="no data">
      <formula>NOT(ISERROR(SEARCH("no data",I212)))</formula>
    </cfRule>
  </conditionalFormatting>
  <conditionalFormatting sqref="M193">
    <cfRule type="containsText" dxfId="3" priority="19" operator="containsText" text="no data">
      <formula>NOT(ISERROR(SEARCH("no data",M193)))</formula>
    </cfRule>
  </conditionalFormatting>
  <conditionalFormatting sqref="M194:M200">
    <cfRule type="containsText" dxfId="2" priority="1" operator="containsText" text="no data">
      <formula>NOT(ISERROR(SEARCH("no data",M194)))</formula>
    </cfRule>
  </conditionalFormatting>
  <conditionalFormatting sqref="M211">
    <cfRule type="containsText" dxfId="1" priority="33" operator="containsText" text="no data">
      <formula>NOT(ISERROR(SEARCH("no data",M211)))</formula>
    </cfRule>
  </conditionalFormatting>
  <conditionalFormatting sqref="M212:M218">
    <cfRule type="containsText" dxfId="0" priority="2" operator="containsText" text="no data">
      <formula>NOT(ISERROR(SEARCH("no data",M212)))</formula>
    </cfRule>
  </conditionalFormatting>
  <printOptions horizontalCentered="1"/>
  <pageMargins left="3.937007874015748E-2" right="3.937007874015748E-2" top="0.15748031496062992" bottom="0.15748031496062992" header="0.11811023622047245" footer="0.11811023622047245"/>
  <pageSetup paperSize="9" scale="94" fitToHeight="0" orientation="landscape" r:id="rId1"/>
  <rowBreaks count="9" manualBreakCount="9">
    <brk id="20" max="9" man="1"/>
    <brk id="53" max="9" man="1"/>
    <brk id="70" max="9" man="1"/>
    <brk id="100" max="9" man="1"/>
    <brk id="142" max="9" man="1"/>
    <brk id="200" max="9" man="1"/>
    <brk id="218" max="9" man="1"/>
    <brk id="272" max="9" man="1"/>
    <brk id="34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ESG Factbook</vt:lpstr>
      <vt:lpstr>'ESG Factbook'!Print_Area</vt:lpstr>
      <vt:lpstr>'ESG Factbook'!Print_Titles</vt:lpstr>
    </vt:vector>
  </TitlesOfParts>
  <Manager/>
  <Company>IQEQ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Harland</dc:creator>
  <cp:keywords/>
  <dc:description/>
  <cp:lastModifiedBy>Mark Harland</cp:lastModifiedBy>
  <cp:revision/>
  <dcterms:created xsi:type="dcterms:W3CDTF">2025-09-22T16:07:35Z</dcterms:created>
  <dcterms:modified xsi:type="dcterms:W3CDTF">2025-09-30T08:20:28Z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20f6d-e605-467d-b7a7-6f5d08d03f39_Enabled">
    <vt:lpwstr>true</vt:lpwstr>
  </property>
  <property fmtid="{D5CDD505-2E9C-101B-9397-08002B2CF9AE}" pid="3" name="MSIP_Label_30620f6d-e605-467d-b7a7-6f5d08d03f39_SetDate">
    <vt:lpwstr>2025-09-22T16:08:23Z</vt:lpwstr>
  </property>
  <property fmtid="{D5CDD505-2E9C-101B-9397-08002B2CF9AE}" pid="4" name="MSIP_Label_30620f6d-e605-467d-b7a7-6f5d08d03f39_Method">
    <vt:lpwstr>Privileged</vt:lpwstr>
  </property>
  <property fmtid="{D5CDD505-2E9C-101B-9397-08002B2CF9AE}" pid="5" name="MSIP_Label_30620f6d-e605-467d-b7a7-6f5d08d03f39_Name">
    <vt:lpwstr>Public Label</vt:lpwstr>
  </property>
  <property fmtid="{D5CDD505-2E9C-101B-9397-08002B2CF9AE}" pid="6" name="MSIP_Label_30620f6d-e605-467d-b7a7-6f5d08d03f39_SiteId">
    <vt:lpwstr>b03dec2e-a78d-4e2d-8ef8-6293fb4a768a</vt:lpwstr>
  </property>
  <property fmtid="{D5CDD505-2E9C-101B-9397-08002B2CF9AE}" pid="7" name="MSIP_Label_30620f6d-e605-467d-b7a7-6f5d08d03f39_ActionId">
    <vt:lpwstr>16925ea1-e4cc-4e0f-a778-6e2da9343396</vt:lpwstr>
  </property>
  <property fmtid="{D5CDD505-2E9C-101B-9397-08002B2CF9AE}" pid="8" name="MSIP_Label_30620f6d-e605-467d-b7a7-6f5d08d03f39_ContentBits">
    <vt:lpwstr>0</vt:lpwstr>
  </property>
  <property fmtid="{D5CDD505-2E9C-101B-9397-08002B2CF9AE}" pid="9" name="MSIP_Label_30620f6d-e605-467d-b7a7-6f5d08d03f39_Tag">
    <vt:lpwstr>10, 0, 1, 1</vt:lpwstr>
  </property>
</Properties>
</file>